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60" windowHeight="705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<sst xmlns="http://schemas.openxmlformats.org/spreadsheetml/2006/main" count="50" uniqueCount="46">
  <si>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Área Agrícola</t>
  </si>
  <si>
    <t>Pastagem com Manejo</t>
  </si>
  <si>
    <t>Silvicultura</t>
  </si>
  <si>
    <t>Vegetação Florestal</t>
  </si>
  <si>
    <t>Vegetação Campestre</t>
  </si>
  <si>
    <t>Estoque (km²)</t>
  </si>
  <si>
    <t>Var 18 anos</t>
  </si>
  <si>
    <t>Norte</t>
  </si>
  <si>
    <t>Acre</t>
  </si>
  <si>
    <t>Amapá</t>
  </si>
  <si>
    <t>Amazonas</t>
  </si>
  <si>
    <t>Pará</t>
  </si>
  <si>
    <t>Rondônia</t>
  </si>
  <si>
    <t>Roraima</t>
  </si>
  <si>
    <t>Tocantins</t>
  </si>
  <si>
    <t>NORTE</t>
  </si>
  <si>
    <t>Centro-Oeste</t>
  </si>
  <si>
    <t>Distrito Federal</t>
  </si>
  <si>
    <t>Goiás</t>
  </si>
  <si>
    <t>Mato Grosso</t>
  </si>
  <si>
    <t>Mato Grosso do Sul</t>
  </si>
  <si>
    <t>CENTRO-OESTE</t>
  </si>
  <si>
    <t>Nordeste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</si>
  <si>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</si>
  <si>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</si>
  <si>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</si>
  <si>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</si>
  <si>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</si>
  <si>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</si>
  <si>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</si>
  <si>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</si>
  <si>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</si>
  <si>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NORDESTE</t>
  </si>
  <si>
    <t>Sudeste</t>
  </si>
  <si>
    <t>Espírito Santo</t>
  </si>
  <si>
    <t>Minas Gerais</t>
  </si>
  <si>
    <t>Rio de Janeiro</t>
  </si>
  <si>
    <t>São Paulo</t>
  </si>
  <si>
    <t>SUDESTE</t>
  </si>
  <si>
    <t>Sul</t>
  </si>
  <si>
    <t>Paraná</t>
  </si>
  <si>
    <t>Rio Grande do Sul</t>
  </si>
  <si>
    <t>Santa Catarina</t>
  </si>
  <si>
    <t>SUL</t>
  </si>
  <si>
    <t>Fonte: IBGE - Diretoria de Geociências - Monitoramento da Cobertura e Uso da Terra do Brasil</t>
  </si>
  <si>
    <t>Proporção das classes de cobertura e uso da terra em relação às áreas das Unidades da Federação e crescimento no período 2000-2018 - classes selecionadas (km2)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</si>
</sst>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#,##0&quot; &quot;;[Red][$-416]&quot;(&quot;#,##0&quot;)&quot;"/>
  </numFmts>
  <fonts count="71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1"/>
      <color indexed="8"/>
      <name val="Liberation 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0"/>
      <color indexed="63"/>
      <name val="Liberation Sans"/>
      <family val="0"/>
    </font>
    <font>
      <b/>
      <sz val="11"/>
      <color indexed="62"/>
      <name val="Calibri"/>
      <family val="2"/>
    </font>
    <font>
      <sz val="10"/>
      <color indexed="8"/>
      <name val="Arial1"/>
      <family val="0"/>
    </font>
    <font>
      <sz val="9"/>
      <color indexed="8"/>
      <name val="Liberation Sans"/>
      <family val="0"/>
    </font>
    <font>
      <b/>
      <sz val="9"/>
      <color indexed="8"/>
      <name val="Liberation Sans"/>
      <family val="0"/>
    </font>
    <font>
      <b/>
      <sz val="11"/>
      <color indexed="8"/>
      <name val="Liberation Sans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0"/>
      <color rgb="FFCC0000"/>
      <name val="Liberation Sans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0"/>
      <color rgb="FF996600"/>
      <name val="Liberation Sans"/>
      <family val="0"/>
    </font>
    <font>
      <sz val="11"/>
      <color rgb="FF9C5700"/>
      <name val="Calibri"/>
      <family val="2"/>
    </font>
    <font>
      <sz val="10"/>
      <color rgb="FF333333"/>
      <name val="Liberation Sans"/>
      <family val="0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203864"/>
      <name val="Calibri"/>
      <family val="2"/>
    </font>
    <font>
      <sz val="10"/>
      <color rgb="FF000000"/>
      <name val="Arial1"/>
      <family val="0"/>
    </font>
    <font>
      <sz val="9"/>
      <color theme="1"/>
      <name val="Liberation Sans"/>
      <family val="0"/>
    </font>
    <font>
      <b/>
      <sz val="9"/>
      <color theme="1"/>
      <name val="Liberation Sans"/>
      <family val="0"/>
    </font>
    <font>
      <b/>
      <sz val="11"/>
      <color theme="1"/>
      <name val="Liberation Sans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0CE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78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8" fillId="20" borderId="0">
      <alignment/>
      <protection/>
    </xf>
    <xf numFmtId="0" fontId="38" fillId="21" borderId="0">
      <alignment/>
      <protection/>
    </xf>
    <xf numFmtId="0" fontId="37" fillId="22" borderId="0">
      <alignment/>
      <protection/>
    </xf>
    <xf numFmtId="0" fontId="39" fillId="23" borderId="0">
      <alignment/>
      <protection/>
    </xf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1" applyNumberFormat="0" applyAlignment="0" applyProtection="0"/>
    <xf numFmtId="0" fontId="46" fillId="34" borderId="0">
      <alignment/>
      <protection/>
    </xf>
    <xf numFmtId="0" fontId="47" fillId="0" borderId="0">
      <alignment/>
      <protection/>
    </xf>
    <xf numFmtId="0" fontId="48" fillId="35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3" fillId="36" borderId="0">
      <alignment/>
      <protection/>
    </xf>
    <xf numFmtId="0" fontId="54" fillId="37" borderId="0" applyNumberFormat="0" applyBorder="0" applyAlignment="0" applyProtection="0"/>
    <xf numFmtId="0" fontId="36" fillId="38" borderId="4" applyNumberFormat="0" applyFont="0" applyAlignment="0" applyProtection="0"/>
    <xf numFmtId="0" fontId="55" fillId="36" borderId="5">
      <alignment/>
      <protection/>
    </xf>
    <xf numFmtId="9" fontId="36" fillId="0" borderId="0" applyFont="0" applyFill="0" applyBorder="0" applyAlignment="0" applyProtection="0"/>
    <xf numFmtId="0" fontId="56" fillId="39" borderId="0" applyNumberFormat="0" applyBorder="0" applyAlignment="0" applyProtection="0"/>
    <xf numFmtId="0" fontId="57" fillId="25" borderId="6" applyNumberFormat="0" applyAlignment="0" applyProtection="0"/>
    <xf numFmtId="41" fontId="3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43" fontId="36" fillId="0" borderId="0" applyFont="0" applyFill="0" applyBorder="0" applyAlignment="0" applyProtection="0"/>
    <xf numFmtId="0" fontId="39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65" fillId="0" borderId="11" xfId="0" applyFont="1" applyBorder="1" applyAlignment="1">
      <alignment horizontal="center"/>
    </xf>
    <xf numFmtId="0" fontId="65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3" fontId="0" fillId="40" borderId="11" xfId="0" applyNumberFormat="1" applyFill="1" applyBorder="1" applyAlignment="1">
      <alignment/>
    </xf>
    <xf numFmtId="0" fontId="65" fillId="0" borderId="11" xfId="0" applyFont="1" applyBorder="1" applyAlignment="1">
      <alignment horizontal="right"/>
    </xf>
    <xf numFmtId="3" fontId="0" fillId="0" borderId="11" xfId="0" applyNumberFormat="1" applyBorder="1" applyAlignment="1">
      <alignment/>
    </xf>
    <xf numFmtId="164" fontId="66" fillId="0" borderId="11" xfId="0" applyNumberFormat="1" applyFont="1" applyBorder="1" applyAlignment="1">
      <alignment/>
    </xf>
    <xf numFmtId="3" fontId="65" fillId="0" borderId="11" xfId="0" applyNumberFormat="1" applyFont="1" applyBorder="1" applyAlignment="1">
      <alignment/>
    </xf>
    <xf numFmtId="0" fontId="65" fillId="40" borderId="11" xfId="0" applyFont="1" applyFill="1" applyBorder="1" applyAlignment="1">
      <alignment horizontal="left"/>
    </xf>
    <xf numFmtId="164" fontId="66" fillId="40" borderId="11" xfId="0" applyNumberFormat="1" applyFont="1" applyFill="1" applyBorder="1" applyAlignment="1">
      <alignment/>
    </xf>
    <xf numFmtId="0" fontId="67" fillId="0" borderId="12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/>
    </xf>
    <xf numFmtId="0" fontId="68" fillId="0" borderId="13" xfId="0" applyFont="1" applyBorder="1" applyAlignment="1">
      <alignment wrapText="1"/>
    </xf>
    <xf numFmtId="0" fontId="69" fillId="0" borderId="13" xfId="0" applyFont="1" applyBorder="1" applyAlignment="1">
      <alignment wrapText="1"/>
    </xf>
    <xf numFmtId="0" fontId="70" fillId="0" borderId="0" xfId="0" applyFont="1" applyAlignment="1">
      <alignment horizontal="center" wrapText="1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 (user)" xfId="52"/>
    <cellStyle name="Heading 1" xfId="53"/>
    <cellStyle name="Heading 2" xfId="54"/>
    <cellStyle name="Hyperlink" xfId="55"/>
    <cellStyle name="Currency" xfId="56"/>
    <cellStyle name="Currency [0]" xfId="57"/>
    <cellStyle name="Neutral" xfId="58"/>
    <cellStyle name="Neutro" xfId="59"/>
    <cellStyle name="Nota" xfId="60"/>
    <cellStyle name="Note" xfId="61"/>
    <cellStyle name="Percent" xfId="62"/>
    <cellStyle name="Ruim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tabSelected="1" zoomScalePageLayoutView="0" workbookViewId="0" topLeftCell="A1">
      <selection activeCell="A1" sqref="A1:AJ1"/>
    </sheetView>
  </sheetViews>
  <sheetFormatPr defaultColWidth="9.00390625" defaultRowHeight="14.25"/>
  <cols>
    <col min="1" max="1" width="15.625" style="0" customWidth="1"/>
    <col min="2" max="14" width="8.75390625" style="0" customWidth="1"/>
    <col min="15" max="15" width="9.00390625" style="0" customWidth="1"/>
    <col min="16" max="21" width="8.375" style="0" customWidth="1"/>
    <col min="22" max="22" width="9.50390625" style="0" customWidth="1"/>
    <col min="23" max="28" width="10.00390625" style="0" customWidth="1"/>
    <col min="29" max="29" width="9.875" style="0" customWidth="1"/>
    <col min="30" max="35" width="8.75390625" style="0" customWidth="1"/>
    <col min="36" max="36" width="9.125" style="0" customWidth="1"/>
  </cols>
  <sheetData>
    <row r="1" spans="1:36" ht="15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6" ht="14.25">
      <c r="A2" s="1"/>
      <c r="B2" s="13" t="s">
        <v>0</v>
      </c>
      <c r="C2" s="13"/>
      <c r="D2" s="13"/>
      <c r="E2" s="13"/>
      <c r="F2" s="13"/>
      <c r="G2" s="13"/>
      <c r="H2" s="13"/>
      <c r="I2" s="13" t="s">
        <v>1</v>
      </c>
      <c r="J2" s="13"/>
      <c r="K2" s="13"/>
      <c r="L2" s="13"/>
      <c r="M2" s="13"/>
      <c r="N2" s="13"/>
      <c r="O2" s="13"/>
      <c r="P2" s="13" t="s">
        <v>2</v>
      </c>
      <c r="Q2" s="13"/>
      <c r="R2" s="13"/>
      <c r="S2" s="13"/>
      <c r="T2" s="13"/>
      <c r="U2" s="13"/>
      <c r="V2" s="13"/>
      <c r="W2" s="14" t="s">
        <v>3</v>
      </c>
      <c r="X2" s="14"/>
      <c r="Y2" s="14"/>
      <c r="Z2" s="14"/>
      <c r="AA2" s="14"/>
      <c r="AB2" s="14"/>
      <c r="AC2" s="14"/>
      <c r="AD2" s="13" t="s">
        <v>4</v>
      </c>
      <c r="AE2" s="13"/>
      <c r="AF2" s="13"/>
      <c r="AG2" s="13"/>
      <c r="AH2" s="13"/>
      <c r="AI2" s="13"/>
      <c r="AJ2" s="13"/>
    </row>
    <row r="3" spans="1:36" ht="15">
      <c r="A3" s="2" t="s">
        <v>5</v>
      </c>
      <c r="B3" s="3">
        <v>2000</v>
      </c>
      <c r="C3" s="3">
        <v>2010</v>
      </c>
      <c r="D3" s="3">
        <v>2012</v>
      </c>
      <c r="E3" s="3">
        <v>2014</v>
      </c>
      <c r="F3" s="3">
        <v>2016</v>
      </c>
      <c r="G3" s="3">
        <v>2018</v>
      </c>
      <c r="H3" s="3" t="s">
        <v>6</v>
      </c>
      <c r="I3" s="3">
        <v>2000</v>
      </c>
      <c r="J3" s="3">
        <v>2010</v>
      </c>
      <c r="K3" s="3">
        <v>2012</v>
      </c>
      <c r="L3" s="3">
        <v>2014</v>
      </c>
      <c r="M3" s="3">
        <v>2016</v>
      </c>
      <c r="N3" s="3">
        <v>2018</v>
      </c>
      <c r="O3" s="3" t="s">
        <v>6</v>
      </c>
      <c r="P3" s="3">
        <v>2000</v>
      </c>
      <c r="Q3" s="3">
        <v>2010</v>
      </c>
      <c r="R3" s="3">
        <v>2012</v>
      </c>
      <c r="S3" s="3">
        <v>2014</v>
      </c>
      <c r="T3" s="3">
        <v>2016</v>
      </c>
      <c r="U3" s="3">
        <v>2018</v>
      </c>
      <c r="V3" s="3" t="s">
        <v>6</v>
      </c>
      <c r="W3" s="3">
        <v>2000</v>
      </c>
      <c r="X3" s="3">
        <v>2010</v>
      </c>
      <c r="Y3" s="3">
        <v>2012</v>
      </c>
      <c r="Z3" s="3">
        <v>2014</v>
      </c>
      <c r="AA3" s="3">
        <v>2016</v>
      </c>
      <c r="AB3" s="3">
        <v>2018</v>
      </c>
      <c r="AC3" s="3" t="s">
        <v>6</v>
      </c>
      <c r="AD3" s="3">
        <v>2000</v>
      </c>
      <c r="AE3" s="3">
        <v>2010</v>
      </c>
      <c r="AF3" s="3">
        <v>2012</v>
      </c>
      <c r="AG3" s="3">
        <v>2014</v>
      </c>
      <c r="AH3" s="3">
        <v>2016</v>
      </c>
      <c r="AI3" s="3">
        <v>2018</v>
      </c>
      <c r="AJ3" s="3" t="s">
        <v>6</v>
      </c>
    </row>
    <row r="4" spans="1:36" ht="15">
      <c r="A4" s="4" t="s">
        <v>7</v>
      </c>
      <c r="B4" s="5"/>
      <c r="C4" s="6"/>
      <c r="D4" s="6"/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>
      <c r="A5" s="7" t="s">
        <v>8</v>
      </c>
      <c r="B5" s="8">
        <v>44</v>
      </c>
      <c r="C5" s="8">
        <v>6</v>
      </c>
      <c r="D5" s="8">
        <v>8</v>
      </c>
      <c r="E5" s="8">
        <v>8</v>
      </c>
      <c r="F5" s="8">
        <v>8</v>
      </c>
      <c r="G5" s="8">
        <v>21</v>
      </c>
      <c r="H5" s="9">
        <f aca="true" t="shared" si="0" ref="H5:H12">SUM(G5-B5)</f>
        <v>-23</v>
      </c>
      <c r="I5" s="8">
        <v>7374</v>
      </c>
      <c r="J5" s="8">
        <v>11545</v>
      </c>
      <c r="K5" s="8">
        <v>11652</v>
      </c>
      <c r="L5" s="8">
        <v>12137</v>
      </c>
      <c r="M5" s="8">
        <v>12496</v>
      </c>
      <c r="N5" s="8">
        <v>12791</v>
      </c>
      <c r="O5" s="9">
        <f aca="true" t="shared" si="1" ref="O5:O12">SUM(N5-I5)</f>
        <v>5417</v>
      </c>
      <c r="P5" s="8">
        <v>3</v>
      </c>
      <c r="Q5" s="8">
        <v>3</v>
      </c>
      <c r="R5" s="8">
        <v>3</v>
      </c>
      <c r="S5" s="8">
        <v>3</v>
      </c>
      <c r="T5" s="8">
        <v>3</v>
      </c>
      <c r="U5" s="8">
        <v>3</v>
      </c>
      <c r="V5" s="9">
        <f aca="true" t="shared" si="2" ref="V5:V12">SUM(U5-P5)</f>
        <v>0</v>
      </c>
      <c r="W5" s="8">
        <v>150829</v>
      </c>
      <c r="X5" s="8">
        <v>144825</v>
      </c>
      <c r="Y5" s="8">
        <v>144580</v>
      </c>
      <c r="Z5" s="8">
        <v>143263</v>
      </c>
      <c r="AA5" s="8">
        <v>142896</v>
      </c>
      <c r="AB5" s="8">
        <v>141972</v>
      </c>
      <c r="AC5" s="9">
        <f aca="true" t="shared" si="3" ref="AC5:AC12">SUM(AB5-W5)</f>
        <v>-8857</v>
      </c>
      <c r="AD5" s="8">
        <v>31</v>
      </c>
      <c r="AE5" s="8">
        <v>31</v>
      </c>
      <c r="AF5" s="8">
        <v>31</v>
      </c>
      <c r="AG5" s="8">
        <v>31</v>
      </c>
      <c r="AH5" s="8">
        <v>31</v>
      </c>
      <c r="AI5" s="8">
        <v>31</v>
      </c>
      <c r="AJ5" s="9">
        <f aca="true" t="shared" si="4" ref="AJ5:AJ12">SUM(AI5-AD5)</f>
        <v>0</v>
      </c>
    </row>
    <row r="6" spans="1:36" ht="15">
      <c r="A6" s="7" t="s">
        <v>9</v>
      </c>
      <c r="B6" s="8">
        <v>5</v>
      </c>
      <c r="C6" s="8">
        <v>7</v>
      </c>
      <c r="D6" s="8">
        <v>4</v>
      </c>
      <c r="E6" s="8">
        <v>136</v>
      </c>
      <c r="F6" s="8">
        <v>153</v>
      </c>
      <c r="G6" s="8">
        <v>191</v>
      </c>
      <c r="H6" s="9">
        <f t="shared" si="0"/>
        <v>186</v>
      </c>
      <c r="I6" s="8">
        <v>166</v>
      </c>
      <c r="J6" s="8">
        <v>243</v>
      </c>
      <c r="K6" s="8">
        <v>248</v>
      </c>
      <c r="L6" s="8">
        <v>145</v>
      </c>
      <c r="M6" s="8">
        <v>145</v>
      </c>
      <c r="N6" s="8">
        <v>144</v>
      </c>
      <c r="O6" s="9">
        <f t="shared" si="1"/>
        <v>-22</v>
      </c>
      <c r="P6" s="8">
        <v>1463</v>
      </c>
      <c r="Q6" s="8">
        <v>1464</v>
      </c>
      <c r="R6" s="8">
        <v>1465</v>
      </c>
      <c r="S6" s="8">
        <v>1483</v>
      </c>
      <c r="T6" s="8">
        <v>1483</v>
      </c>
      <c r="U6" s="8">
        <v>1483</v>
      </c>
      <c r="V6" s="9">
        <f t="shared" si="2"/>
        <v>20</v>
      </c>
      <c r="W6" s="8">
        <v>114131</v>
      </c>
      <c r="X6" s="8">
        <v>113259</v>
      </c>
      <c r="Y6" s="8">
        <v>112936</v>
      </c>
      <c r="Z6" s="8">
        <v>112924</v>
      </c>
      <c r="AA6" s="8">
        <v>112710</v>
      </c>
      <c r="AB6" s="8">
        <v>112635</v>
      </c>
      <c r="AC6" s="9">
        <f t="shared" si="3"/>
        <v>-1496</v>
      </c>
      <c r="AD6" s="8">
        <v>22474</v>
      </c>
      <c r="AE6" s="8">
        <v>22413</v>
      </c>
      <c r="AF6" s="8">
        <v>22403</v>
      </c>
      <c r="AG6" s="8">
        <v>22372</v>
      </c>
      <c r="AH6" s="8">
        <v>22347</v>
      </c>
      <c r="AI6" s="8">
        <v>22315</v>
      </c>
      <c r="AJ6" s="9">
        <f t="shared" si="4"/>
        <v>-159</v>
      </c>
    </row>
    <row r="7" spans="1:36" ht="15">
      <c r="A7" s="7" t="s">
        <v>10</v>
      </c>
      <c r="B7" s="8">
        <v>180</v>
      </c>
      <c r="C7" s="8">
        <v>103</v>
      </c>
      <c r="D7" s="8">
        <v>106</v>
      </c>
      <c r="E7" s="8">
        <v>69</v>
      </c>
      <c r="F7" s="8">
        <v>68</v>
      </c>
      <c r="G7" s="8">
        <v>83</v>
      </c>
      <c r="H7" s="9">
        <f t="shared" si="0"/>
        <v>-97</v>
      </c>
      <c r="I7" s="8">
        <v>2598</v>
      </c>
      <c r="J7" s="8">
        <v>6349</v>
      </c>
      <c r="K7" s="8">
        <v>7092</v>
      </c>
      <c r="L7" s="8">
        <v>7482</v>
      </c>
      <c r="M7" s="8">
        <v>7848</v>
      </c>
      <c r="N7" s="8">
        <v>8413</v>
      </c>
      <c r="O7" s="9">
        <f t="shared" si="1"/>
        <v>5815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9">
        <f t="shared" si="2"/>
        <v>0</v>
      </c>
      <c r="W7" s="8">
        <v>1449633</v>
      </c>
      <c r="X7" s="8">
        <v>1438963</v>
      </c>
      <c r="Y7" s="8">
        <v>1436971</v>
      </c>
      <c r="Z7" s="8">
        <v>1434821</v>
      </c>
      <c r="AA7" s="8">
        <v>1430888</v>
      </c>
      <c r="AB7" s="8">
        <v>1429951</v>
      </c>
      <c r="AC7" s="9">
        <f t="shared" si="3"/>
        <v>-19682</v>
      </c>
      <c r="AD7" s="8">
        <v>55906</v>
      </c>
      <c r="AE7" s="8">
        <v>55822</v>
      </c>
      <c r="AF7" s="8">
        <v>55809</v>
      </c>
      <c r="AG7" s="8">
        <v>55974</v>
      </c>
      <c r="AH7" s="8">
        <v>55952</v>
      </c>
      <c r="AI7" s="8">
        <v>55940</v>
      </c>
      <c r="AJ7" s="9">
        <f t="shared" si="4"/>
        <v>34</v>
      </c>
    </row>
    <row r="8" spans="1:36" ht="15">
      <c r="A8" s="7" t="s">
        <v>11</v>
      </c>
      <c r="B8" s="8">
        <v>1086</v>
      </c>
      <c r="C8" s="8">
        <v>2827</v>
      </c>
      <c r="D8" s="8">
        <v>3116</v>
      </c>
      <c r="E8" s="8">
        <v>5727</v>
      </c>
      <c r="F8" s="8">
        <v>7241</v>
      </c>
      <c r="G8" s="8">
        <v>9158</v>
      </c>
      <c r="H8" s="9">
        <f t="shared" si="0"/>
        <v>8072</v>
      </c>
      <c r="I8" s="8">
        <v>74116</v>
      </c>
      <c r="J8" s="8">
        <v>145359</v>
      </c>
      <c r="K8" s="8">
        <v>152250</v>
      </c>
      <c r="L8" s="8">
        <v>154529</v>
      </c>
      <c r="M8" s="8">
        <v>153653</v>
      </c>
      <c r="N8" s="8">
        <v>157516</v>
      </c>
      <c r="O8" s="9">
        <f t="shared" si="1"/>
        <v>83400</v>
      </c>
      <c r="P8" s="8">
        <v>601</v>
      </c>
      <c r="Q8" s="8">
        <v>1325</v>
      </c>
      <c r="R8" s="8">
        <v>1591</v>
      </c>
      <c r="S8" s="8">
        <v>1774</v>
      </c>
      <c r="T8" s="8">
        <v>1896</v>
      </c>
      <c r="U8" s="8">
        <v>1908</v>
      </c>
      <c r="V8" s="9">
        <f t="shared" si="2"/>
        <v>1307</v>
      </c>
      <c r="W8" s="8">
        <v>1004465</v>
      </c>
      <c r="X8" s="8">
        <v>916658</v>
      </c>
      <c r="Y8" s="8">
        <v>905575</v>
      </c>
      <c r="Z8" s="8">
        <v>900617</v>
      </c>
      <c r="AA8" s="8">
        <v>890487</v>
      </c>
      <c r="AB8" s="8">
        <v>888379</v>
      </c>
      <c r="AC8" s="9">
        <f t="shared" si="3"/>
        <v>-116086</v>
      </c>
      <c r="AD8" s="8">
        <v>57106</v>
      </c>
      <c r="AE8" s="8">
        <v>55732</v>
      </c>
      <c r="AF8" s="8">
        <v>55539</v>
      </c>
      <c r="AG8" s="8">
        <v>55373</v>
      </c>
      <c r="AH8" s="8">
        <v>55196</v>
      </c>
      <c r="AI8" s="8">
        <v>54890</v>
      </c>
      <c r="AJ8" s="9">
        <f t="shared" si="4"/>
        <v>-2216</v>
      </c>
    </row>
    <row r="9" spans="1:36" ht="15">
      <c r="A9" s="7" t="s">
        <v>12</v>
      </c>
      <c r="B9" s="8">
        <v>1337</v>
      </c>
      <c r="C9" s="8">
        <v>1840</v>
      </c>
      <c r="D9" s="8">
        <v>2006</v>
      </c>
      <c r="E9" s="8">
        <v>2213</v>
      </c>
      <c r="F9" s="8">
        <v>3364</v>
      </c>
      <c r="G9" s="8">
        <v>3740</v>
      </c>
      <c r="H9" s="9">
        <f t="shared" si="0"/>
        <v>2403</v>
      </c>
      <c r="I9" s="8">
        <v>37714</v>
      </c>
      <c r="J9" s="8">
        <v>62574</v>
      </c>
      <c r="K9" s="8">
        <v>64449</v>
      </c>
      <c r="L9" s="8">
        <v>68231</v>
      </c>
      <c r="M9" s="8">
        <v>69159</v>
      </c>
      <c r="N9" s="8">
        <v>70973</v>
      </c>
      <c r="O9" s="9">
        <f t="shared" si="1"/>
        <v>33259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9">
        <f t="shared" si="2"/>
        <v>0</v>
      </c>
      <c r="W9" s="8">
        <v>166739</v>
      </c>
      <c r="X9" s="8">
        <v>139852</v>
      </c>
      <c r="Y9" s="8">
        <v>137984</v>
      </c>
      <c r="Z9" s="8">
        <v>133539</v>
      </c>
      <c r="AA9" s="8">
        <v>130623</v>
      </c>
      <c r="AB9" s="8">
        <v>128838</v>
      </c>
      <c r="AC9" s="9">
        <f t="shared" si="3"/>
        <v>-37901</v>
      </c>
      <c r="AD9" s="8">
        <v>13898</v>
      </c>
      <c r="AE9" s="8">
        <v>13506</v>
      </c>
      <c r="AF9" s="8">
        <v>13477</v>
      </c>
      <c r="AG9" s="8">
        <v>13448</v>
      </c>
      <c r="AH9" s="8">
        <v>13318</v>
      </c>
      <c r="AI9" s="8">
        <v>13267</v>
      </c>
      <c r="AJ9" s="9">
        <f t="shared" si="4"/>
        <v>-631</v>
      </c>
    </row>
    <row r="10" spans="1:36" ht="15">
      <c r="A10" s="7" t="s">
        <v>13</v>
      </c>
      <c r="B10" s="8">
        <v>324</v>
      </c>
      <c r="C10" s="8">
        <v>411</v>
      </c>
      <c r="D10" s="8">
        <v>415</v>
      </c>
      <c r="E10" s="8">
        <v>489</v>
      </c>
      <c r="F10" s="8">
        <v>526</v>
      </c>
      <c r="G10" s="8">
        <v>698</v>
      </c>
      <c r="H10" s="9">
        <f t="shared" si="0"/>
        <v>374</v>
      </c>
      <c r="I10" s="8">
        <v>574</v>
      </c>
      <c r="J10" s="8">
        <v>1017</v>
      </c>
      <c r="K10" s="8">
        <v>1090</v>
      </c>
      <c r="L10" s="8">
        <v>1267</v>
      </c>
      <c r="M10" s="8">
        <v>1389</v>
      </c>
      <c r="N10" s="8">
        <v>1455</v>
      </c>
      <c r="O10" s="9">
        <f t="shared" si="1"/>
        <v>881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9">
        <f t="shared" si="2"/>
        <v>0</v>
      </c>
      <c r="W10" s="8">
        <v>170493</v>
      </c>
      <c r="X10" s="8">
        <v>167230</v>
      </c>
      <c r="Y10" s="8">
        <v>165926</v>
      </c>
      <c r="Z10" s="8">
        <v>164879</v>
      </c>
      <c r="AA10" s="8">
        <v>164522</v>
      </c>
      <c r="AB10" s="8">
        <v>164544</v>
      </c>
      <c r="AC10" s="9">
        <f t="shared" si="3"/>
        <v>-5949</v>
      </c>
      <c r="AD10" s="8">
        <v>38310</v>
      </c>
      <c r="AE10" s="8">
        <v>38151</v>
      </c>
      <c r="AF10" s="8">
        <v>38130</v>
      </c>
      <c r="AG10" s="8">
        <v>37812</v>
      </c>
      <c r="AH10" s="8">
        <v>37763</v>
      </c>
      <c r="AI10" s="8">
        <v>37596</v>
      </c>
      <c r="AJ10" s="9">
        <f t="shared" si="4"/>
        <v>-714</v>
      </c>
    </row>
    <row r="11" spans="1:36" ht="15">
      <c r="A11" s="7" t="s">
        <v>14</v>
      </c>
      <c r="B11" s="8">
        <v>2949</v>
      </c>
      <c r="C11" s="8">
        <v>6748</v>
      </c>
      <c r="D11" s="8">
        <v>7363</v>
      </c>
      <c r="E11" s="8">
        <v>10873</v>
      </c>
      <c r="F11" s="8">
        <v>12193</v>
      </c>
      <c r="G11" s="8">
        <v>13907</v>
      </c>
      <c r="H11" s="9">
        <f t="shared" si="0"/>
        <v>10958</v>
      </c>
      <c r="I11" s="8">
        <v>40855</v>
      </c>
      <c r="J11" s="8">
        <v>55489</v>
      </c>
      <c r="K11" s="8">
        <v>56388</v>
      </c>
      <c r="L11" s="8">
        <v>57258</v>
      </c>
      <c r="M11" s="8">
        <v>57186</v>
      </c>
      <c r="N11" s="8">
        <v>58828</v>
      </c>
      <c r="O11" s="9">
        <f t="shared" si="1"/>
        <v>17973</v>
      </c>
      <c r="P11" s="8">
        <v>10</v>
      </c>
      <c r="Q11" s="8">
        <v>187</v>
      </c>
      <c r="R11" s="8">
        <v>331</v>
      </c>
      <c r="S11" s="8">
        <v>933</v>
      </c>
      <c r="T11" s="8">
        <v>978</v>
      </c>
      <c r="U11" s="8">
        <v>1015</v>
      </c>
      <c r="V11" s="9">
        <f t="shared" si="2"/>
        <v>1005</v>
      </c>
      <c r="W11" s="8">
        <v>29405</v>
      </c>
      <c r="X11" s="8">
        <v>26550</v>
      </c>
      <c r="Y11" s="8">
        <v>26367</v>
      </c>
      <c r="Z11" s="8">
        <v>26178</v>
      </c>
      <c r="AA11" s="8">
        <v>26039</v>
      </c>
      <c r="AB11" s="8">
        <v>25524</v>
      </c>
      <c r="AC11" s="9">
        <f t="shared" si="3"/>
        <v>-3881</v>
      </c>
      <c r="AD11" s="8">
        <v>195787</v>
      </c>
      <c r="AE11" s="8">
        <v>181131</v>
      </c>
      <c r="AF11" s="8">
        <v>179832</v>
      </c>
      <c r="AG11" s="8">
        <v>175490</v>
      </c>
      <c r="AH11" s="8">
        <v>174180</v>
      </c>
      <c r="AI11" s="8">
        <v>171433</v>
      </c>
      <c r="AJ11" s="9">
        <f t="shared" si="4"/>
        <v>-24354</v>
      </c>
    </row>
    <row r="12" spans="1:36" ht="15">
      <c r="A12" s="7" t="s">
        <v>15</v>
      </c>
      <c r="B12" s="10">
        <f aca="true" t="shared" si="5" ref="B12:G12">SUM(B5:B11)</f>
        <v>5925</v>
      </c>
      <c r="C12" s="10">
        <f t="shared" si="5"/>
        <v>11942</v>
      </c>
      <c r="D12" s="10">
        <f t="shared" si="5"/>
        <v>13018</v>
      </c>
      <c r="E12" s="10">
        <f t="shared" si="5"/>
        <v>19515</v>
      </c>
      <c r="F12" s="10">
        <f t="shared" si="5"/>
        <v>23553</v>
      </c>
      <c r="G12" s="10">
        <f t="shared" si="5"/>
        <v>27798</v>
      </c>
      <c r="H12" s="9">
        <f t="shared" si="0"/>
        <v>21873</v>
      </c>
      <c r="I12" s="10">
        <f aca="true" t="shared" si="6" ref="I12:N12">SUM(I5:I11)</f>
        <v>163397</v>
      </c>
      <c r="J12" s="10">
        <f t="shared" si="6"/>
        <v>282576</v>
      </c>
      <c r="K12" s="10">
        <f t="shared" si="6"/>
        <v>293169</v>
      </c>
      <c r="L12" s="10">
        <f t="shared" si="6"/>
        <v>301049</v>
      </c>
      <c r="M12" s="10">
        <f t="shared" si="6"/>
        <v>301876</v>
      </c>
      <c r="N12" s="10">
        <f t="shared" si="6"/>
        <v>310120</v>
      </c>
      <c r="O12" s="9">
        <f t="shared" si="1"/>
        <v>146723</v>
      </c>
      <c r="P12" s="10">
        <f aca="true" t="shared" si="7" ref="P12:U12">SUM(P5:P11)</f>
        <v>2077</v>
      </c>
      <c r="Q12" s="10">
        <f t="shared" si="7"/>
        <v>2979</v>
      </c>
      <c r="R12" s="10">
        <f t="shared" si="7"/>
        <v>3390</v>
      </c>
      <c r="S12" s="10">
        <f t="shared" si="7"/>
        <v>4193</v>
      </c>
      <c r="T12" s="10">
        <f t="shared" si="7"/>
        <v>4360</v>
      </c>
      <c r="U12" s="10">
        <f t="shared" si="7"/>
        <v>4409</v>
      </c>
      <c r="V12" s="9">
        <f t="shared" si="2"/>
        <v>2332</v>
      </c>
      <c r="W12" s="10">
        <f aca="true" t="shared" si="8" ref="W12:AB12">SUM(W5:W11)</f>
        <v>3085695</v>
      </c>
      <c r="X12" s="10">
        <f t="shared" si="8"/>
        <v>2947337</v>
      </c>
      <c r="Y12" s="10">
        <f t="shared" si="8"/>
        <v>2930339</v>
      </c>
      <c r="Z12" s="10">
        <f t="shared" si="8"/>
        <v>2916221</v>
      </c>
      <c r="AA12" s="10">
        <f t="shared" si="8"/>
        <v>2898165</v>
      </c>
      <c r="AB12" s="10">
        <f t="shared" si="8"/>
        <v>2891843</v>
      </c>
      <c r="AC12" s="9">
        <f t="shared" si="3"/>
        <v>-193852</v>
      </c>
      <c r="AD12" s="10">
        <f aca="true" t="shared" si="9" ref="AD12:AI12">SUM(AD5:AD11)</f>
        <v>383512</v>
      </c>
      <c r="AE12" s="10">
        <f t="shared" si="9"/>
        <v>366786</v>
      </c>
      <c r="AF12" s="10">
        <f t="shared" si="9"/>
        <v>365221</v>
      </c>
      <c r="AG12" s="10">
        <f t="shared" si="9"/>
        <v>360500</v>
      </c>
      <c r="AH12" s="10">
        <f t="shared" si="9"/>
        <v>358787</v>
      </c>
      <c r="AI12" s="10">
        <f t="shared" si="9"/>
        <v>355472</v>
      </c>
      <c r="AJ12" s="9">
        <f t="shared" si="4"/>
        <v>-28040</v>
      </c>
    </row>
    <row r="13" spans="1:36" ht="15">
      <c r="A13" s="11" t="s">
        <v>16</v>
      </c>
      <c r="B13" s="6"/>
      <c r="C13" s="6"/>
      <c r="D13" s="6"/>
      <c r="E13" s="6"/>
      <c r="F13" s="6"/>
      <c r="G13" s="6"/>
      <c r="H13" s="12"/>
      <c r="I13" s="6"/>
      <c r="J13" s="6"/>
      <c r="K13" s="6"/>
      <c r="L13" s="6"/>
      <c r="M13" s="6"/>
      <c r="N13" s="6"/>
      <c r="O13" s="12"/>
      <c r="P13" s="6"/>
      <c r="Q13" s="6"/>
      <c r="R13" s="6"/>
      <c r="S13" s="6"/>
      <c r="T13" s="6"/>
      <c r="U13" s="6"/>
      <c r="V13" s="12"/>
      <c r="W13" s="6"/>
      <c r="X13" s="6"/>
      <c r="Y13" s="6"/>
      <c r="Z13" s="6"/>
      <c r="AA13" s="6"/>
      <c r="AB13" s="6"/>
      <c r="AC13" s="12"/>
      <c r="AD13" s="6"/>
      <c r="AE13" s="6"/>
      <c r="AF13" s="6"/>
      <c r="AG13" s="6"/>
      <c r="AH13" s="6"/>
      <c r="AI13" s="6"/>
      <c r="AJ13" s="12"/>
    </row>
    <row r="14" spans="1:36" ht="15">
      <c r="A14" s="7" t="s">
        <v>17</v>
      </c>
      <c r="B14" s="8">
        <v>1133</v>
      </c>
      <c r="C14" s="8">
        <v>1304</v>
      </c>
      <c r="D14" s="8">
        <v>1376</v>
      </c>
      <c r="E14" s="8">
        <v>1380</v>
      </c>
      <c r="F14" s="8">
        <v>1380</v>
      </c>
      <c r="G14" s="8">
        <v>1390</v>
      </c>
      <c r="H14" s="9">
        <f>SUM(G14-B14)</f>
        <v>257</v>
      </c>
      <c r="I14" s="8">
        <v>177</v>
      </c>
      <c r="J14" s="8">
        <v>223</v>
      </c>
      <c r="K14" s="8">
        <v>222</v>
      </c>
      <c r="L14" s="8">
        <v>213</v>
      </c>
      <c r="M14" s="8">
        <v>213</v>
      </c>
      <c r="N14" s="8">
        <v>212</v>
      </c>
      <c r="O14" s="9">
        <f>SUM(N14-I14)</f>
        <v>35</v>
      </c>
      <c r="P14" s="8">
        <v>20</v>
      </c>
      <c r="Q14" s="8">
        <v>22</v>
      </c>
      <c r="R14" s="8">
        <v>30</v>
      </c>
      <c r="S14" s="8">
        <v>39</v>
      </c>
      <c r="T14" s="8">
        <v>39</v>
      </c>
      <c r="U14" s="8">
        <v>40</v>
      </c>
      <c r="V14" s="9">
        <f>SUM(U14-P14)</f>
        <v>20</v>
      </c>
      <c r="W14" s="8">
        <v>63</v>
      </c>
      <c r="X14" s="8">
        <v>62</v>
      </c>
      <c r="Y14" s="8">
        <v>61</v>
      </c>
      <c r="Z14" s="8">
        <v>61</v>
      </c>
      <c r="AA14" s="8">
        <v>61</v>
      </c>
      <c r="AB14" s="8">
        <v>61</v>
      </c>
      <c r="AC14" s="9">
        <f>SUM(AB14-W14)</f>
        <v>-2</v>
      </c>
      <c r="AD14" s="8">
        <v>3235</v>
      </c>
      <c r="AE14" s="8">
        <v>2978</v>
      </c>
      <c r="AF14" s="8">
        <v>2897</v>
      </c>
      <c r="AG14" s="8">
        <v>2893</v>
      </c>
      <c r="AH14" s="8">
        <v>2893</v>
      </c>
      <c r="AI14" s="8">
        <v>2878</v>
      </c>
      <c r="AJ14" s="9">
        <f>SUM(AI14-AD14)</f>
        <v>-357</v>
      </c>
    </row>
    <row r="15" spans="1:36" ht="15">
      <c r="A15" s="7" t="s">
        <v>18</v>
      </c>
      <c r="B15" s="8">
        <v>46912</v>
      </c>
      <c r="C15" s="8">
        <v>57238</v>
      </c>
      <c r="D15" s="8">
        <v>59901</v>
      </c>
      <c r="E15" s="8">
        <v>63830</v>
      </c>
      <c r="F15" s="8">
        <v>64680</v>
      </c>
      <c r="G15" s="8">
        <v>66531</v>
      </c>
      <c r="H15" s="9">
        <f>SUM(G15-B15)</f>
        <v>19619</v>
      </c>
      <c r="I15" s="8">
        <v>133598</v>
      </c>
      <c r="J15" s="8">
        <v>153336</v>
      </c>
      <c r="K15" s="8">
        <v>155654</v>
      </c>
      <c r="L15" s="8">
        <v>154067</v>
      </c>
      <c r="M15" s="8">
        <v>153650</v>
      </c>
      <c r="N15" s="8">
        <v>152339</v>
      </c>
      <c r="O15" s="9">
        <f>SUM(N15-I15)</f>
        <v>18741</v>
      </c>
      <c r="P15" s="8">
        <v>528</v>
      </c>
      <c r="Q15" s="8">
        <v>922</v>
      </c>
      <c r="R15" s="8">
        <v>1139</v>
      </c>
      <c r="S15" s="8">
        <v>1309</v>
      </c>
      <c r="T15" s="8">
        <v>1261</v>
      </c>
      <c r="U15" s="8">
        <v>1315</v>
      </c>
      <c r="V15" s="9">
        <f>SUM(U15-P15)</f>
        <v>787</v>
      </c>
      <c r="W15" s="8">
        <v>30250</v>
      </c>
      <c r="X15" s="8">
        <v>23149</v>
      </c>
      <c r="Y15" s="8">
        <v>21969</v>
      </c>
      <c r="Z15" s="8">
        <v>21544</v>
      </c>
      <c r="AA15" s="8">
        <v>21530</v>
      </c>
      <c r="AB15" s="8">
        <v>21465</v>
      </c>
      <c r="AC15" s="9">
        <f>SUM(AB15-W15)</f>
        <v>-8785</v>
      </c>
      <c r="AD15" s="8">
        <v>111395</v>
      </c>
      <c r="AE15" s="8">
        <v>95263</v>
      </c>
      <c r="AF15" s="8">
        <v>92067</v>
      </c>
      <c r="AG15" s="8">
        <v>90659</v>
      </c>
      <c r="AH15" s="8">
        <v>90478</v>
      </c>
      <c r="AI15" s="8">
        <v>89824</v>
      </c>
      <c r="AJ15" s="9">
        <f>SUM(AI15-AD15)</f>
        <v>-21571</v>
      </c>
    </row>
    <row r="16" spans="1:36" ht="15">
      <c r="A16" s="7" t="s">
        <v>19</v>
      </c>
      <c r="B16" s="8">
        <v>68581</v>
      </c>
      <c r="C16" s="8">
        <v>91435</v>
      </c>
      <c r="D16" s="8">
        <v>95877</v>
      </c>
      <c r="E16" s="8">
        <v>108528</v>
      </c>
      <c r="F16" s="8">
        <v>113609</v>
      </c>
      <c r="G16" s="8">
        <v>119197</v>
      </c>
      <c r="H16" s="9">
        <f>SUM(G16-B16)</f>
        <v>50616</v>
      </c>
      <c r="I16" s="8">
        <v>144104</v>
      </c>
      <c r="J16" s="8">
        <v>189527</v>
      </c>
      <c r="K16" s="8">
        <v>194891</v>
      </c>
      <c r="L16" s="8">
        <v>191122</v>
      </c>
      <c r="M16" s="8">
        <v>188060</v>
      </c>
      <c r="N16" s="8">
        <v>189553</v>
      </c>
      <c r="O16" s="9">
        <f>SUM(N16-I16)</f>
        <v>45449</v>
      </c>
      <c r="P16" s="8">
        <v>266</v>
      </c>
      <c r="Q16" s="8">
        <v>932</v>
      </c>
      <c r="R16" s="8">
        <v>1122</v>
      </c>
      <c r="S16" s="8">
        <v>1284</v>
      </c>
      <c r="T16" s="8">
        <v>1321</v>
      </c>
      <c r="U16" s="8">
        <v>1325</v>
      </c>
      <c r="V16" s="9">
        <f>SUM(U16-P16)</f>
        <v>1059</v>
      </c>
      <c r="W16" s="8">
        <v>417847</v>
      </c>
      <c r="X16" s="8">
        <v>366027</v>
      </c>
      <c r="Y16" s="8">
        <v>357282</v>
      </c>
      <c r="Z16" s="8">
        <v>352562</v>
      </c>
      <c r="AA16" s="8">
        <v>349490</v>
      </c>
      <c r="AB16" s="8">
        <v>346594</v>
      </c>
      <c r="AC16" s="9">
        <f>SUM(AB16-W16)</f>
        <v>-71253</v>
      </c>
      <c r="AD16" s="8">
        <v>232969</v>
      </c>
      <c r="AE16" s="8">
        <v>216963</v>
      </c>
      <c r="AF16" s="8">
        <v>215174</v>
      </c>
      <c r="AG16" s="8">
        <v>212844</v>
      </c>
      <c r="AH16" s="8">
        <v>212249</v>
      </c>
      <c r="AI16" s="8">
        <v>210316</v>
      </c>
      <c r="AJ16" s="9">
        <f>SUM(AI16-AD16)</f>
        <v>-22653</v>
      </c>
    </row>
    <row r="17" spans="1:36" ht="15">
      <c r="A17" s="7" t="s">
        <v>20</v>
      </c>
      <c r="B17" s="8">
        <v>28633</v>
      </c>
      <c r="C17" s="8">
        <v>32692</v>
      </c>
      <c r="D17" s="8">
        <v>34568</v>
      </c>
      <c r="E17" s="8">
        <v>40901</v>
      </c>
      <c r="F17" s="8">
        <v>43330</v>
      </c>
      <c r="G17" s="8">
        <v>45462</v>
      </c>
      <c r="H17" s="9">
        <f>SUM(G17-B17)</f>
        <v>16829</v>
      </c>
      <c r="I17" s="8">
        <v>156352</v>
      </c>
      <c r="J17" s="8">
        <v>162293</v>
      </c>
      <c r="K17" s="8">
        <v>161333</v>
      </c>
      <c r="L17" s="8">
        <v>154685</v>
      </c>
      <c r="M17" s="8">
        <v>152275</v>
      </c>
      <c r="N17" s="8">
        <v>149909</v>
      </c>
      <c r="O17" s="9">
        <f>SUM(N17-I17)</f>
        <v>-6443</v>
      </c>
      <c r="P17" s="8">
        <v>3169</v>
      </c>
      <c r="Q17" s="8">
        <v>4025</v>
      </c>
      <c r="R17" s="8">
        <v>6127</v>
      </c>
      <c r="S17" s="8">
        <v>8714</v>
      </c>
      <c r="T17" s="8">
        <v>9424</v>
      </c>
      <c r="U17" s="8">
        <v>10714</v>
      </c>
      <c r="V17" s="9">
        <f>SUM(U17-P17)</f>
        <v>7545</v>
      </c>
      <c r="W17" s="8">
        <v>46454</v>
      </c>
      <c r="X17" s="8">
        <v>45340</v>
      </c>
      <c r="Y17" s="8">
        <v>45153</v>
      </c>
      <c r="Z17" s="8">
        <v>44957</v>
      </c>
      <c r="AA17" s="8">
        <v>44930</v>
      </c>
      <c r="AB17" s="8">
        <v>44638</v>
      </c>
      <c r="AC17" s="9">
        <f>SUM(AB17-W17)</f>
        <v>-1816</v>
      </c>
      <c r="AD17" s="8">
        <v>102300</v>
      </c>
      <c r="AE17" s="8">
        <v>94650</v>
      </c>
      <c r="AF17" s="8">
        <v>92758</v>
      </c>
      <c r="AG17" s="8">
        <v>91051</v>
      </c>
      <c r="AH17" s="8">
        <v>90589</v>
      </c>
      <c r="AI17" s="8">
        <v>89853</v>
      </c>
      <c r="AJ17" s="9">
        <f>SUM(AI17-AD17)</f>
        <v>-12447</v>
      </c>
    </row>
    <row r="18" spans="1:36" ht="15">
      <c r="A18" s="7" t="s">
        <v>21</v>
      </c>
      <c r="B18" s="10">
        <f aca="true" t="shared" si="10" ref="B18:G18">SUM(B14:B17)</f>
        <v>145259</v>
      </c>
      <c r="C18" s="10">
        <f t="shared" si="10"/>
        <v>182669</v>
      </c>
      <c r="D18" s="10">
        <f t="shared" si="10"/>
        <v>191722</v>
      </c>
      <c r="E18" s="10">
        <f t="shared" si="10"/>
        <v>214639</v>
      </c>
      <c r="F18" s="10">
        <f t="shared" si="10"/>
        <v>222999</v>
      </c>
      <c r="G18" s="10">
        <f t="shared" si="10"/>
        <v>232580</v>
      </c>
      <c r="H18" s="9">
        <f>SUM(G18-B18)</f>
        <v>87321</v>
      </c>
      <c r="I18" s="10">
        <f aca="true" t="shared" si="11" ref="I18:N18">SUM(I14:I17)</f>
        <v>434231</v>
      </c>
      <c r="J18" s="10">
        <f t="shared" si="11"/>
        <v>505379</v>
      </c>
      <c r="K18" s="10">
        <f t="shared" si="11"/>
        <v>512100</v>
      </c>
      <c r="L18" s="10">
        <f t="shared" si="11"/>
        <v>500087</v>
      </c>
      <c r="M18" s="10">
        <f t="shared" si="11"/>
        <v>494198</v>
      </c>
      <c r="N18" s="10">
        <f t="shared" si="11"/>
        <v>492013</v>
      </c>
      <c r="O18" s="9">
        <f>SUM(N18-I18)</f>
        <v>57782</v>
      </c>
      <c r="P18" s="10">
        <f aca="true" t="shared" si="12" ref="P18:U18">SUM(P14:P17)</f>
        <v>3983</v>
      </c>
      <c r="Q18" s="10">
        <f t="shared" si="12"/>
        <v>5901</v>
      </c>
      <c r="R18" s="10">
        <f t="shared" si="12"/>
        <v>8418</v>
      </c>
      <c r="S18" s="10">
        <f t="shared" si="12"/>
        <v>11346</v>
      </c>
      <c r="T18" s="10">
        <f t="shared" si="12"/>
        <v>12045</v>
      </c>
      <c r="U18" s="10">
        <f t="shared" si="12"/>
        <v>13394</v>
      </c>
      <c r="V18" s="9">
        <f>SUM(U18-P18)</f>
        <v>9411</v>
      </c>
      <c r="W18" s="10">
        <f aca="true" t="shared" si="13" ref="W18:AB18">SUM(W14:W17)</f>
        <v>494614</v>
      </c>
      <c r="X18" s="10">
        <f t="shared" si="13"/>
        <v>434578</v>
      </c>
      <c r="Y18" s="10">
        <f t="shared" si="13"/>
        <v>424465</v>
      </c>
      <c r="Z18" s="10">
        <f t="shared" si="13"/>
        <v>419124</v>
      </c>
      <c r="AA18" s="10">
        <f t="shared" si="13"/>
        <v>416011</v>
      </c>
      <c r="AB18" s="10">
        <f t="shared" si="13"/>
        <v>412758</v>
      </c>
      <c r="AC18" s="9">
        <f>SUM(AB18-W18)</f>
        <v>-81856</v>
      </c>
      <c r="AD18" s="10">
        <f aca="true" t="shared" si="14" ref="AD18:AI18">SUM(AD14:AD17)</f>
        <v>449899</v>
      </c>
      <c r="AE18" s="10">
        <f t="shared" si="14"/>
        <v>409854</v>
      </c>
      <c r="AF18" s="10">
        <f t="shared" si="14"/>
        <v>402896</v>
      </c>
      <c r="AG18" s="10">
        <f t="shared" si="14"/>
        <v>397447</v>
      </c>
      <c r="AH18" s="10">
        <f t="shared" si="14"/>
        <v>396209</v>
      </c>
      <c r="AI18" s="10">
        <f t="shared" si="14"/>
        <v>392871</v>
      </c>
      <c r="AJ18" s="9">
        <f>SUM(AI18-AD18)</f>
        <v>-57028</v>
      </c>
    </row>
    <row r="19" spans="1:36" ht="15">
      <c r="A19" s="11" t="s">
        <v>22</v>
      </c>
      <c r="B19" s="6"/>
      <c r="C19" s="6"/>
      <c r="D19" s="6"/>
      <c r="E19" s="6"/>
      <c r="F19" s="6"/>
      <c r="G19" s="6"/>
      <c r="H19" s="12"/>
      <c r="I19" s="6"/>
      <c r="J19" s="6"/>
      <c r="K19" s="6"/>
      <c r="L19" s="6"/>
      <c r="M19" s="6"/>
      <c r="N19" s="6"/>
      <c r="O19" s="12"/>
      <c r="P19" s="6"/>
      <c r="Q19" s="6"/>
      <c r="R19" s="6"/>
      <c r="S19" s="6"/>
      <c r="T19" s="6"/>
      <c r="U19" s="6"/>
      <c r="V19" s="12"/>
      <c r="W19" s="6"/>
      <c r="X19" s="6"/>
      <c r="Y19" s="6"/>
      <c r="Z19" s="6"/>
      <c r="AA19" s="6"/>
      <c r="AB19" s="6"/>
      <c r="AC19" s="12"/>
      <c r="AD19" s="6"/>
      <c r="AE19" s="6"/>
      <c r="AF19" s="6"/>
      <c r="AG19" s="6"/>
      <c r="AH19" s="6"/>
      <c r="AI19" s="6"/>
      <c r="AJ19" s="12"/>
    </row>
    <row r="20" spans="1:36" ht="15">
      <c r="A20" s="7" t="s">
        <v>23</v>
      </c>
      <c r="B20" s="8">
        <v>4597</v>
      </c>
      <c r="C20" s="8">
        <v>4635</v>
      </c>
      <c r="D20" s="8">
        <v>4712</v>
      </c>
      <c r="E20" s="8">
        <v>4756</v>
      </c>
      <c r="F20" s="8">
        <v>4781</v>
      </c>
      <c r="G20" s="8">
        <v>4770</v>
      </c>
      <c r="H20" s="9">
        <f aca="true" t="shared" si="15" ref="H20:H29">SUM(G20-B20)</f>
        <v>173</v>
      </c>
      <c r="I20" s="8">
        <v>2682</v>
      </c>
      <c r="J20" s="8">
        <v>2725</v>
      </c>
      <c r="K20" s="8">
        <v>2725</v>
      </c>
      <c r="L20" s="8">
        <v>2723</v>
      </c>
      <c r="M20" s="8">
        <v>2716</v>
      </c>
      <c r="N20" s="8">
        <v>2723</v>
      </c>
      <c r="O20" s="9">
        <f aca="true" t="shared" si="16" ref="O20:O29">SUM(N20-I20)</f>
        <v>41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9">
        <f aca="true" t="shared" si="17" ref="V20:V29">SUM(U20-P20)</f>
        <v>0</v>
      </c>
      <c r="W20" s="8">
        <v>1053</v>
      </c>
      <c r="X20" s="8">
        <v>1007</v>
      </c>
      <c r="Y20" s="8">
        <v>911</v>
      </c>
      <c r="Z20" s="8">
        <v>845</v>
      </c>
      <c r="AA20" s="8">
        <v>839</v>
      </c>
      <c r="AB20" s="8">
        <v>847</v>
      </c>
      <c r="AC20" s="9">
        <f aca="true" t="shared" si="18" ref="AC20:AC29">SUM(AB20-W20)</f>
        <v>-206</v>
      </c>
      <c r="AD20" s="8">
        <v>4502</v>
      </c>
      <c r="AE20" s="8">
        <v>4476</v>
      </c>
      <c r="AF20" s="8">
        <v>4342</v>
      </c>
      <c r="AG20" s="8">
        <v>4167</v>
      </c>
      <c r="AH20" s="8">
        <v>4027</v>
      </c>
      <c r="AI20" s="8">
        <v>4033</v>
      </c>
      <c r="AJ20" s="9">
        <f aca="true" t="shared" si="19" ref="AJ20:AJ29">SUM(AI20-AD20)</f>
        <v>-469</v>
      </c>
    </row>
    <row r="21" spans="1:36" ht="15">
      <c r="A21" s="7" t="s">
        <v>24</v>
      </c>
      <c r="B21" s="8">
        <v>16808</v>
      </c>
      <c r="C21" s="8">
        <v>25196</v>
      </c>
      <c r="D21" s="8">
        <v>28812</v>
      </c>
      <c r="E21" s="8">
        <v>30795</v>
      </c>
      <c r="F21" s="8">
        <v>31079</v>
      </c>
      <c r="G21" s="8">
        <v>31490</v>
      </c>
      <c r="H21" s="9">
        <f t="shared" si="15"/>
        <v>14682</v>
      </c>
      <c r="I21" s="8">
        <v>48820</v>
      </c>
      <c r="J21" s="8">
        <v>52870</v>
      </c>
      <c r="K21" s="8">
        <v>53998</v>
      </c>
      <c r="L21" s="8">
        <v>54835</v>
      </c>
      <c r="M21" s="8">
        <v>54982</v>
      </c>
      <c r="N21" s="8">
        <v>55450</v>
      </c>
      <c r="O21" s="9">
        <f t="shared" si="16"/>
        <v>6630</v>
      </c>
      <c r="P21" s="8">
        <v>4923</v>
      </c>
      <c r="Q21" s="8">
        <v>7665</v>
      </c>
      <c r="R21" s="8">
        <v>7474</v>
      </c>
      <c r="S21" s="8">
        <v>7611</v>
      </c>
      <c r="T21" s="8">
        <v>7665</v>
      </c>
      <c r="U21" s="8">
        <v>7779</v>
      </c>
      <c r="V21" s="9">
        <f t="shared" si="17"/>
        <v>2856</v>
      </c>
      <c r="W21" s="8">
        <v>109886</v>
      </c>
      <c r="X21" s="8">
        <v>105825</v>
      </c>
      <c r="Y21" s="8">
        <v>102936</v>
      </c>
      <c r="Z21" s="8">
        <v>101746</v>
      </c>
      <c r="AA21" s="8">
        <v>101323</v>
      </c>
      <c r="AB21" s="8">
        <v>101662</v>
      </c>
      <c r="AC21" s="9">
        <f t="shared" si="18"/>
        <v>-8224</v>
      </c>
      <c r="AD21" s="8">
        <v>215247</v>
      </c>
      <c r="AE21" s="8">
        <v>204048</v>
      </c>
      <c r="AF21" s="8">
        <v>199006</v>
      </c>
      <c r="AG21" s="8">
        <v>195595</v>
      </c>
      <c r="AH21" s="8">
        <v>194647</v>
      </c>
      <c r="AI21" s="8">
        <v>194062</v>
      </c>
      <c r="AJ21" s="9">
        <f t="shared" si="19"/>
        <v>-21185</v>
      </c>
    </row>
    <row r="22" spans="1:36" ht="15">
      <c r="A22" s="7" t="s">
        <v>25</v>
      </c>
      <c r="B22" s="8">
        <v>2033</v>
      </c>
      <c r="C22" s="8">
        <v>2324</v>
      </c>
      <c r="D22" s="8">
        <v>2778</v>
      </c>
      <c r="E22" s="8">
        <v>2844</v>
      </c>
      <c r="F22" s="8">
        <v>2931</v>
      </c>
      <c r="G22" s="8">
        <v>2996</v>
      </c>
      <c r="H22" s="9">
        <f t="shared" si="15"/>
        <v>963</v>
      </c>
      <c r="I22" s="8">
        <v>698</v>
      </c>
      <c r="J22" s="8">
        <v>817</v>
      </c>
      <c r="K22" s="8">
        <v>834</v>
      </c>
      <c r="L22" s="8">
        <v>911</v>
      </c>
      <c r="M22" s="8">
        <v>912</v>
      </c>
      <c r="N22" s="8">
        <v>915</v>
      </c>
      <c r="O22" s="9">
        <f t="shared" si="16"/>
        <v>217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9">
        <f t="shared" si="17"/>
        <v>0</v>
      </c>
      <c r="W22" s="8">
        <v>22120</v>
      </c>
      <c r="X22" s="8">
        <v>21658</v>
      </c>
      <c r="Y22" s="8">
        <v>20775</v>
      </c>
      <c r="Z22" s="8">
        <v>20725</v>
      </c>
      <c r="AA22" s="8">
        <v>20747</v>
      </c>
      <c r="AB22" s="8">
        <v>20880</v>
      </c>
      <c r="AC22" s="9">
        <f t="shared" si="18"/>
        <v>-1240</v>
      </c>
      <c r="AD22" s="8">
        <v>87644</v>
      </c>
      <c r="AE22" s="8">
        <v>84281</v>
      </c>
      <c r="AF22" s="8">
        <v>83350</v>
      </c>
      <c r="AG22" s="8">
        <v>83328</v>
      </c>
      <c r="AH22" s="8">
        <v>83186</v>
      </c>
      <c r="AI22" s="8">
        <v>82988</v>
      </c>
      <c r="AJ22" s="9">
        <f t="shared" si="19"/>
        <v>-4656</v>
      </c>
    </row>
    <row r="23" spans="1:36" ht="15">
      <c r="A23" s="7" t="s">
        <v>26</v>
      </c>
      <c r="B23" s="8">
        <v>4467</v>
      </c>
      <c r="C23" s="8">
        <v>8007</v>
      </c>
      <c r="D23" s="8">
        <v>8689</v>
      </c>
      <c r="E23" s="8">
        <v>10194</v>
      </c>
      <c r="F23" s="8">
        <v>11234</v>
      </c>
      <c r="G23" s="8">
        <v>12767</v>
      </c>
      <c r="H23" s="9">
        <f t="shared" si="15"/>
        <v>8300</v>
      </c>
      <c r="I23" s="8">
        <v>36668</v>
      </c>
      <c r="J23" s="8">
        <v>54632</v>
      </c>
      <c r="K23" s="8">
        <v>60823</v>
      </c>
      <c r="L23" s="8">
        <v>62405</v>
      </c>
      <c r="M23" s="8">
        <v>62630</v>
      </c>
      <c r="N23" s="8">
        <v>63153</v>
      </c>
      <c r="O23" s="9">
        <f t="shared" si="16"/>
        <v>26485</v>
      </c>
      <c r="P23" s="8">
        <v>406</v>
      </c>
      <c r="Q23" s="8">
        <v>1643</v>
      </c>
      <c r="R23" s="8">
        <v>1952</v>
      </c>
      <c r="S23" s="8">
        <v>2361</v>
      </c>
      <c r="T23" s="8">
        <v>2729</v>
      </c>
      <c r="U23" s="8">
        <v>2891</v>
      </c>
      <c r="V23" s="9">
        <f t="shared" si="17"/>
        <v>2485</v>
      </c>
      <c r="W23" s="8">
        <v>75254</v>
      </c>
      <c r="X23" s="8">
        <v>69351</v>
      </c>
      <c r="Y23" s="8">
        <v>67675</v>
      </c>
      <c r="Z23" s="8">
        <v>66762</v>
      </c>
      <c r="AA23" s="8">
        <v>65090</v>
      </c>
      <c r="AB23" s="8">
        <v>66287</v>
      </c>
      <c r="AC23" s="9">
        <f t="shared" si="18"/>
        <v>-8967</v>
      </c>
      <c r="AD23" s="8">
        <v>111711</v>
      </c>
      <c r="AE23" s="8">
        <v>106791</v>
      </c>
      <c r="AF23" s="8">
        <v>105730</v>
      </c>
      <c r="AG23" s="8">
        <v>103784</v>
      </c>
      <c r="AH23" s="8">
        <v>103149</v>
      </c>
      <c r="AI23" s="8">
        <v>102279</v>
      </c>
      <c r="AJ23" s="9">
        <f t="shared" si="19"/>
        <v>-9432</v>
      </c>
    </row>
    <row r="24" spans="1:36" ht="15">
      <c r="A24" s="7" t="s">
        <v>27</v>
      </c>
      <c r="B24" s="8">
        <v>1514</v>
      </c>
      <c r="C24" s="8">
        <v>1631</v>
      </c>
      <c r="D24" s="8">
        <v>1669</v>
      </c>
      <c r="E24" s="8">
        <v>1672</v>
      </c>
      <c r="F24" s="8">
        <v>1669</v>
      </c>
      <c r="G24" s="8">
        <v>1668</v>
      </c>
      <c r="H24" s="9">
        <f t="shared" si="15"/>
        <v>154</v>
      </c>
      <c r="I24" s="8">
        <v>1031</v>
      </c>
      <c r="J24" s="8">
        <v>1071</v>
      </c>
      <c r="K24" s="8">
        <v>1081</v>
      </c>
      <c r="L24" s="8">
        <v>1106</v>
      </c>
      <c r="M24" s="8">
        <v>1113</v>
      </c>
      <c r="N24" s="8">
        <v>1098</v>
      </c>
      <c r="O24" s="9">
        <f t="shared" si="16"/>
        <v>67</v>
      </c>
      <c r="P24" s="8">
        <v>35</v>
      </c>
      <c r="Q24" s="8">
        <v>35</v>
      </c>
      <c r="R24" s="8">
        <v>35</v>
      </c>
      <c r="S24" s="8">
        <v>35</v>
      </c>
      <c r="T24" s="8">
        <v>35</v>
      </c>
      <c r="U24" s="8">
        <v>35</v>
      </c>
      <c r="V24" s="9">
        <f t="shared" si="17"/>
        <v>0</v>
      </c>
      <c r="W24" s="8">
        <v>4460</v>
      </c>
      <c r="X24" s="8">
        <v>4411</v>
      </c>
      <c r="Y24" s="8">
        <v>4344</v>
      </c>
      <c r="Z24" s="8">
        <v>4325</v>
      </c>
      <c r="AA24" s="8">
        <v>4326</v>
      </c>
      <c r="AB24" s="8">
        <v>4309</v>
      </c>
      <c r="AC24" s="9">
        <f t="shared" si="18"/>
        <v>-151</v>
      </c>
      <c r="AD24" s="8">
        <v>35109</v>
      </c>
      <c r="AE24" s="8">
        <v>34343</v>
      </c>
      <c r="AF24" s="8">
        <v>32887</v>
      </c>
      <c r="AG24" s="8">
        <v>32589</v>
      </c>
      <c r="AH24" s="8">
        <v>32491</v>
      </c>
      <c r="AI24" s="8">
        <v>32413</v>
      </c>
      <c r="AJ24" s="9">
        <f t="shared" si="19"/>
        <v>-2696</v>
      </c>
    </row>
    <row r="25" spans="1:36" ht="15">
      <c r="A25" s="7" t="s">
        <v>28</v>
      </c>
      <c r="B25" s="8">
        <v>2431</v>
      </c>
      <c r="C25" s="8">
        <v>2774</v>
      </c>
      <c r="D25" s="8">
        <v>2958</v>
      </c>
      <c r="E25" s="8">
        <v>2796</v>
      </c>
      <c r="F25" s="8">
        <v>2803</v>
      </c>
      <c r="G25" s="8">
        <v>2829</v>
      </c>
      <c r="H25" s="9">
        <f t="shared" si="15"/>
        <v>398</v>
      </c>
      <c r="I25" s="8">
        <v>4130</v>
      </c>
      <c r="J25" s="8">
        <v>4275</v>
      </c>
      <c r="K25" s="8">
        <v>4271</v>
      </c>
      <c r="L25" s="8">
        <v>4387</v>
      </c>
      <c r="M25" s="8">
        <v>4502</v>
      </c>
      <c r="N25" s="8">
        <v>4462</v>
      </c>
      <c r="O25" s="9">
        <f t="shared" si="16"/>
        <v>332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9">
        <f t="shared" si="17"/>
        <v>0</v>
      </c>
      <c r="W25" s="8">
        <v>4812</v>
      </c>
      <c r="X25" s="8">
        <v>4627</v>
      </c>
      <c r="Y25" s="8">
        <v>4442</v>
      </c>
      <c r="Z25" s="8">
        <v>4458</v>
      </c>
      <c r="AA25" s="8">
        <v>4461</v>
      </c>
      <c r="AB25" s="8">
        <v>4449</v>
      </c>
      <c r="AC25" s="9">
        <f t="shared" si="18"/>
        <v>-363</v>
      </c>
      <c r="AD25" s="8">
        <v>55715</v>
      </c>
      <c r="AE25" s="8">
        <v>52923</v>
      </c>
      <c r="AF25" s="8">
        <v>50557</v>
      </c>
      <c r="AG25" s="8">
        <v>50204</v>
      </c>
      <c r="AH25" s="8">
        <v>50169</v>
      </c>
      <c r="AI25" s="8">
        <v>49922</v>
      </c>
      <c r="AJ25" s="9">
        <f t="shared" si="19"/>
        <v>-5793</v>
      </c>
    </row>
    <row r="26" spans="1:36" ht="15">
      <c r="A26" s="7" t="s">
        <v>29</v>
      </c>
      <c r="B26" s="8">
        <v>3310</v>
      </c>
      <c r="C26" s="8">
        <v>6886</v>
      </c>
      <c r="D26" s="8">
        <v>9303</v>
      </c>
      <c r="E26" s="8">
        <v>10826</v>
      </c>
      <c r="F26" s="8">
        <v>11790</v>
      </c>
      <c r="G26" s="8">
        <v>12050</v>
      </c>
      <c r="H26" s="9">
        <f t="shared" si="15"/>
        <v>8740</v>
      </c>
      <c r="I26" s="8">
        <v>838</v>
      </c>
      <c r="J26" s="8">
        <v>982</v>
      </c>
      <c r="K26" s="8">
        <v>1105</v>
      </c>
      <c r="L26" s="8">
        <v>1260</v>
      </c>
      <c r="M26" s="8">
        <v>1324</v>
      </c>
      <c r="N26" s="8">
        <v>1454</v>
      </c>
      <c r="O26" s="9">
        <f t="shared" si="16"/>
        <v>616</v>
      </c>
      <c r="P26" s="8">
        <v>61</v>
      </c>
      <c r="Q26" s="8">
        <v>129</v>
      </c>
      <c r="R26" s="8">
        <v>269</v>
      </c>
      <c r="S26" s="8">
        <v>328</v>
      </c>
      <c r="T26" s="8">
        <v>358</v>
      </c>
      <c r="U26" s="8">
        <v>387</v>
      </c>
      <c r="V26" s="9">
        <f t="shared" si="17"/>
        <v>326</v>
      </c>
      <c r="W26" s="8">
        <v>51939</v>
      </c>
      <c r="X26" s="8">
        <v>51258</v>
      </c>
      <c r="Y26" s="8">
        <v>50734</v>
      </c>
      <c r="Z26" s="8">
        <v>50400</v>
      </c>
      <c r="AA26" s="8">
        <v>50265</v>
      </c>
      <c r="AB26" s="8">
        <v>50789</v>
      </c>
      <c r="AC26" s="9">
        <f t="shared" si="18"/>
        <v>-1150</v>
      </c>
      <c r="AD26" s="8">
        <v>158018</v>
      </c>
      <c r="AE26" s="8">
        <v>153757</v>
      </c>
      <c r="AF26" s="8">
        <v>151257</v>
      </c>
      <c r="AG26" s="8">
        <v>149434</v>
      </c>
      <c r="AH26" s="8">
        <v>148450</v>
      </c>
      <c r="AI26" s="8">
        <v>147733</v>
      </c>
      <c r="AJ26" s="9">
        <f t="shared" si="19"/>
        <v>-10285</v>
      </c>
    </row>
    <row r="27" spans="1:36" ht="15">
      <c r="A27" s="7" t="s">
        <v>30</v>
      </c>
      <c r="B27" s="8">
        <v>2194</v>
      </c>
      <c r="C27" s="8">
        <v>2485</v>
      </c>
      <c r="D27" s="8">
        <v>2602</v>
      </c>
      <c r="E27" s="8">
        <v>2658</v>
      </c>
      <c r="F27" s="8">
        <v>2669</v>
      </c>
      <c r="G27" s="8">
        <v>2748</v>
      </c>
      <c r="H27" s="9">
        <f t="shared" si="15"/>
        <v>554</v>
      </c>
      <c r="I27" s="8">
        <v>1966</v>
      </c>
      <c r="J27" s="8">
        <v>2129</v>
      </c>
      <c r="K27" s="8">
        <v>2141</v>
      </c>
      <c r="L27" s="8">
        <v>2218</v>
      </c>
      <c r="M27" s="8">
        <v>2199</v>
      </c>
      <c r="N27" s="8">
        <v>2176</v>
      </c>
      <c r="O27" s="9">
        <f t="shared" si="16"/>
        <v>210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9">
        <f t="shared" si="17"/>
        <v>0</v>
      </c>
      <c r="W27" s="8">
        <v>1728</v>
      </c>
      <c r="X27" s="8">
        <v>1708</v>
      </c>
      <c r="Y27" s="8">
        <v>1664</v>
      </c>
      <c r="Z27" s="8">
        <v>1664</v>
      </c>
      <c r="AA27" s="8">
        <v>1660</v>
      </c>
      <c r="AB27" s="8">
        <v>1666</v>
      </c>
      <c r="AC27" s="9">
        <f t="shared" si="18"/>
        <v>-62</v>
      </c>
      <c r="AD27" s="8">
        <v>33376</v>
      </c>
      <c r="AE27" s="8">
        <v>31900</v>
      </c>
      <c r="AF27" s="8">
        <v>30955</v>
      </c>
      <c r="AG27" s="8">
        <v>30841</v>
      </c>
      <c r="AH27" s="8">
        <v>30810</v>
      </c>
      <c r="AI27" s="8">
        <v>30797</v>
      </c>
      <c r="AJ27" s="9">
        <f t="shared" si="19"/>
        <v>-2579</v>
      </c>
    </row>
    <row r="28" spans="1:36" ht="15">
      <c r="A28" s="7" t="s">
        <v>31</v>
      </c>
      <c r="B28" s="8">
        <v>834</v>
      </c>
      <c r="C28" s="8">
        <v>947</v>
      </c>
      <c r="D28" s="8">
        <v>1459</v>
      </c>
      <c r="E28" s="8">
        <v>1470</v>
      </c>
      <c r="F28" s="8">
        <v>1431</v>
      </c>
      <c r="G28" s="8">
        <v>1449</v>
      </c>
      <c r="H28" s="9">
        <f t="shared" si="15"/>
        <v>615</v>
      </c>
      <c r="I28" s="8">
        <v>3118</v>
      </c>
      <c r="J28" s="8">
        <v>3593</v>
      </c>
      <c r="K28" s="8">
        <v>3541</v>
      </c>
      <c r="L28" s="8">
        <v>3542</v>
      </c>
      <c r="M28" s="8">
        <v>3550</v>
      </c>
      <c r="N28" s="8">
        <v>3562</v>
      </c>
      <c r="O28" s="9">
        <f t="shared" si="16"/>
        <v>444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9">
        <f t="shared" si="17"/>
        <v>0</v>
      </c>
      <c r="W28" s="8">
        <v>1004</v>
      </c>
      <c r="X28" s="8">
        <v>996</v>
      </c>
      <c r="Y28" s="8">
        <v>991</v>
      </c>
      <c r="Z28" s="8">
        <v>990</v>
      </c>
      <c r="AA28" s="8">
        <v>988</v>
      </c>
      <c r="AB28" s="8">
        <v>988</v>
      </c>
      <c r="AC28" s="9">
        <f t="shared" si="18"/>
        <v>-16</v>
      </c>
      <c r="AD28" s="8">
        <v>3798</v>
      </c>
      <c r="AE28" s="8">
        <v>3425</v>
      </c>
      <c r="AF28" s="8">
        <v>2685</v>
      </c>
      <c r="AG28" s="8">
        <v>2335</v>
      </c>
      <c r="AH28" s="8">
        <v>2344</v>
      </c>
      <c r="AI28" s="8">
        <v>2339</v>
      </c>
      <c r="AJ28" s="9">
        <f t="shared" si="19"/>
        <v>-1459</v>
      </c>
    </row>
    <row r="29" spans="1:36" ht="15">
      <c r="A29" s="7" t="s">
        <v>32</v>
      </c>
      <c r="B29" s="10">
        <f aca="true" t="shared" si="20" ref="B29:G29">SUM(B20:B28)</f>
        <v>38188</v>
      </c>
      <c r="C29" s="10">
        <f t="shared" si="20"/>
        <v>54885</v>
      </c>
      <c r="D29" s="10">
        <f t="shared" si="20"/>
        <v>62982</v>
      </c>
      <c r="E29" s="10">
        <f t="shared" si="20"/>
        <v>68011</v>
      </c>
      <c r="F29" s="10">
        <f t="shared" si="20"/>
        <v>70387</v>
      </c>
      <c r="G29" s="10">
        <f t="shared" si="20"/>
        <v>72767</v>
      </c>
      <c r="H29" s="9">
        <f t="shared" si="15"/>
        <v>34579</v>
      </c>
      <c r="I29" s="10">
        <f aca="true" t="shared" si="21" ref="I29:N29">SUM(I20:I28)</f>
        <v>99951</v>
      </c>
      <c r="J29" s="10">
        <f t="shared" si="21"/>
        <v>123094</v>
      </c>
      <c r="K29" s="10">
        <f t="shared" si="21"/>
        <v>130519</v>
      </c>
      <c r="L29" s="10">
        <f t="shared" si="21"/>
        <v>133387</v>
      </c>
      <c r="M29" s="10">
        <f t="shared" si="21"/>
        <v>133928</v>
      </c>
      <c r="N29" s="10">
        <f t="shared" si="21"/>
        <v>134993</v>
      </c>
      <c r="O29" s="9">
        <f t="shared" si="16"/>
        <v>35042</v>
      </c>
      <c r="P29" s="10">
        <f aca="true" t="shared" si="22" ref="P29:U29">SUM(P20:P28)</f>
        <v>5425</v>
      </c>
      <c r="Q29" s="10">
        <f t="shared" si="22"/>
        <v>9472</v>
      </c>
      <c r="R29" s="10">
        <f t="shared" si="22"/>
        <v>9730</v>
      </c>
      <c r="S29" s="10">
        <f t="shared" si="22"/>
        <v>10335</v>
      </c>
      <c r="T29" s="10">
        <f t="shared" si="22"/>
        <v>10787</v>
      </c>
      <c r="U29" s="10">
        <f t="shared" si="22"/>
        <v>11092</v>
      </c>
      <c r="V29" s="9">
        <f t="shared" si="17"/>
        <v>5667</v>
      </c>
      <c r="W29" s="10">
        <f aca="true" t="shared" si="23" ref="W29:AB29">SUM(W20:W28)</f>
        <v>272256</v>
      </c>
      <c r="X29" s="10">
        <f t="shared" si="23"/>
        <v>260841</v>
      </c>
      <c r="Y29" s="10">
        <f t="shared" si="23"/>
        <v>254472</v>
      </c>
      <c r="Z29" s="10">
        <f t="shared" si="23"/>
        <v>251915</v>
      </c>
      <c r="AA29" s="10">
        <f t="shared" si="23"/>
        <v>249699</v>
      </c>
      <c r="AB29" s="10">
        <f t="shared" si="23"/>
        <v>251877</v>
      </c>
      <c r="AC29" s="9">
        <f t="shared" si="18"/>
        <v>-20379</v>
      </c>
      <c r="AD29" s="10">
        <f aca="true" t="shared" si="24" ref="AD29:AI29">SUM(AD20:AD28)</f>
        <v>705120</v>
      </c>
      <c r="AE29" s="10">
        <f t="shared" si="24"/>
        <v>675944</v>
      </c>
      <c r="AF29" s="10">
        <f t="shared" si="24"/>
        <v>660769</v>
      </c>
      <c r="AG29" s="10">
        <f t="shared" si="24"/>
        <v>652277</v>
      </c>
      <c r="AH29" s="10">
        <f t="shared" si="24"/>
        <v>649273</v>
      </c>
      <c r="AI29" s="10">
        <f t="shared" si="24"/>
        <v>646566</v>
      </c>
      <c r="AJ29" s="9">
        <f t="shared" si="19"/>
        <v>-58554</v>
      </c>
    </row>
    <row r="30" spans="1:36" ht="15">
      <c r="A30" s="11" t="s">
        <v>33</v>
      </c>
      <c r="B30" s="6"/>
      <c r="C30" s="6"/>
      <c r="D30" s="6"/>
      <c r="E30" s="6"/>
      <c r="F30" s="6"/>
      <c r="G30" s="6"/>
      <c r="H30" s="12"/>
      <c r="I30" s="6"/>
      <c r="J30" s="6"/>
      <c r="K30" s="6"/>
      <c r="L30" s="6"/>
      <c r="M30" s="6"/>
      <c r="N30" s="6"/>
      <c r="O30" s="12"/>
      <c r="P30" s="6"/>
      <c r="Q30" s="6"/>
      <c r="R30" s="6"/>
      <c r="S30" s="6"/>
      <c r="T30" s="6"/>
      <c r="U30" s="6"/>
      <c r="V30" s="12"/>
      <c r="W30" s="6"/>
      <c r="X30" s="6"/>
      <c r="Y30" s="6"/>
      <c r="Z30" s="6"/>
      <c r="AA30" s="6"/>
      <c r="AB30" s="6"/>
      <c r="AC30" s="12"/>
      <c r="AD30" s="6"/>
      <c r="AE30" s="6"/>
      <c r="AF30" s="6"/>
      <c r="AG30" s="6"/>
      <c r="AH30" s="6"/>
      <c r="AI30" s="6"/>
      <c r="AJ30" s="12"/>
    </row>
    <row r="31" spans="1:36" ht="15">
      <c r="A31" s="7" t="s">
        <v>34</v>
      </c>
      <c r="B31" s="8">
        <v>739</v>
      </c>
      <c r="C31" s="8">
        <v>1914</v>
      </c>
      <c r="D31" s="8">
        <v>2059</v>
      </c>
      <c r="E31" s="8">
        <v>2070</v>
      </c>
      <c r="F31" s="8">
        <v>2063</v>
      </c>
      <c r="G31" s="8">
        <v>2073</v>
      </c>
      <c r="H31" s="9">
        <f>SUM(G31-B31)</f>
        <v>1334</v>
      </c>
      <c r="I31" s="8">
        <v>9813</v>
      </c>
      <c r="J31" s="8">
        <v>9894</v>
      </c>
      <c r="K31" s="8">
        <v>9898</v>
      </c>
      <c r="L31" s="8">
        <v>9906</v>
      </c>
      <c r="M31" s="8">
        <v>9885</v>
      </c>
      <c r="N31" s="8">
        <v>9823</v>
      </c>
      <c r="O31" s="9">
        <f>SUM(N31-I31)</f>
        <v>10</v>
      </c>
      <c r="P31" s="8">
        <v>2224</v>
      </c>
      <c r="Q31" s="8">
        <v>2435</v>
      </c>
      <c r="R31" s="8">
        <v>2264</v>
      </c>
      <c r="S31" s="8">
        <v>2270</v>
      </c>
      <c r="T31" s="8">
        <v>2271</v>
      </c>
      <c r="U31" s="8">
        <v>2350</v>
      </c>
      <c r="V31" s="9">
        <f>SUM(U31-P31)</f>
        <v>126</v>
      </c>
      <c r="W31" s="8">
        <v>3659</v>
      </c>
      <c r="X31" s="8">
        <v>3290</v>
      </c>
      <c r="Y31" s="8">
        <v>3240</v>
      </c>
      <c r="Z31" s="8">
        <v>3246</v>
      </c>
      <c r="AA31" s="8">
        <v>3294</v>
      </c>
      <c r="AB31" s="8">
        <v>3286</v>
      </c>
      <c r="AC31" s="9">
        <f>SUM(AB31-W31)</f>
        <v>-373</v>
      </c>
      <c r="AD31" s="8">
        <v>1913</v>
      </c>
      <c r="AE31" s="8">
        <v>1883</v>
      </c>
      <c r="AF31" s="8">
        <v>1870</v>
      </c>
      <c r="AG31" s="8">
        <v>1870</v>
      </c>
      <c r="AH31" s="8">
        <v>1868</v>
      </c>
      <c r="AI31" s="8">
        <v>1846</v>
      </c>
      <c r="AJ31" s="9">
        <f>SUM(AI31-AD31)</f>
        <v>-67</v>
      </c>
    </row>
    <row r="32" spans="1:36" ht="15">
      <c r="A32" s="7" t="s">
        <v>35</v>
      </c>
      <c r="B32" s="8">
        <v>33101</v>
      </c>
      <c r="C32" s="8">
        <v>43469</v>
      </c>
      <c r="D32" s="8">
        <v>46046</v>
      </c>
      <c r="E32" s="8">
        <v>47432</v>
      </c>
      <c r="F32" s="8">
        <v>49476</v>
      </c>
      <c r="G32" s="8">
        <v>50449</v>
      </c>
      <c r="H32" s="9">
        <f>SUM(G32-B32)</f>
        <v>17348</v>
      </c>
      <c r="I32" s="8">
        <v>108730</v>
      </c>
      <c r="J32" s="8">
        <v>112296</v>
      </c>
      <c r="K32" s="8">
        <v>115164</v>
      </c>
      <c r="L32" s="8">
        <v>115482</v>
      </c>
      <c r="M32" s="8">
        <v>115120</v>
      </c>
      <c r="N32" s="8">
        <v>114873</v>
      </c>
      <c r="O32" s="9">
        <f>SUM(N32-I32)</f>
        <v>6143</v>
      </c>
      <c r="P32" s="8">
        <v>12709</v>
      </c>
      <c r="Q32" s="8">
        <v>16963</v>
      </c>
      <c r="R32" s="8">
        <v>18567</v>
      </c>
      <c r="S32" s="8">
        <v>19452</v>
      </c>
      <c r="T32" s="8">
        <v>19568</v>
      </c>
      <c r="U32" s="8">
        <v>19741</v>
      </c>
      <c r="V32" s="9">
        <f>SUM(U32-P32)</f>
        <v>7032</v>
      </c>
      <c r="W32" s="8">
        <v>55109</v>
      </c>
      <c r="X32" s="8">
        <v>52958</v>
      </c>
      <c r="Y32" s="8">
        <v>51294</v>
      </c>
      <c r="Z32" s="8">
        <v>51149</v>
      </c>
      <c r="AA32" s="8">
        <v>50251</v>
      </c>
      <c r="AB32" s="8">
        <v>50307</v>
      </c>
      <c r="AC32" s="9">
        <f>SUM(AB32-W32)</f>
        <v>-4802</v>
      </c>
      <c r="AD32" s="8">
        <v>172200</v>
      </c>
      <c r="AE32" s="8">
        <v>160796</v>
      </c>
      <c r="AF32" s="8">
        <v>155364</v>
      </c>
      <c r="AG32" s="8">
        <v>154351</v>
      </c>
      <c r="AH32" s="8">
        <v>151930</v>
      </c>
      <c r="AI32" s="8">
        <v>151456</v>
      </c>
      <c r="AJ32" s="9">
        <f>SUM(AI32-AD32)</f>
        <v>-20744</v>
      </c>
    </row>
    <row r="33" spans="1:36" ht="15">
      <c r="A33" s="7" t="s">
        <v>36</v>
      </c>
      <c r="B33" s="8">
        <v>629</v>
      </c>
      <c r="C33" s="8">
        <v>573</v>
      </c>
      <c r="D33" s="8">
        <v>579</v>
      </c>
      <c r="E33" s="8">
        <v>566</v>
      </c>
      <c r="F33" s="8">
        <v>554</v>
      </c>
      <c r="G33" s="8">
        <v>606</v>
      </c>
      <c r="H33" s="9">
        <f>SUM(G33-B33)</f>
        <v>-23</v>
      </c>
      <c r="I33" s="8">
        <v>6028</v>
      </c>
      <c r="J33" s="8">
        <v>6223</v>
      </c>
      <c r="K33" s="8">
        <v>6229</v>
      </c>
      <c r="L33" s="8">
        <v>6229</v>
      </c>
      <c r="M33" s="8">
        <v>6229</v>
      </c>
      <c r="N33" s="8">
        <v>6264</v>
      </c>
      <c r="O33" s="9">
        <f>SUM(N33-I33)</f>
        <v>236</v>
      </c>
      <c r="P33" s="8">
        <v>39</v>
      </c>
      <c r="Q33" s="8">
        <v>42</v>
      </c>
      <c r="R33" s="8">
        <v>64</v>
      </c>
      <c r="S33" s="8">
        <v>65</v>
      </c>
      <c r="T33" s="8">
        <v>65</v>
      </c>
      <c r="U33" s="8">
        <v>65</v>
      </c>
      <c r="V33" s="9">
        <f>SUM(U33-P33)</f>
        <v>26</v>
      </c>
      <c r="W33" s="8">
        <v>8454</v>
      </c>
      <c r="X33" s="8">
        <v>7895</v>
      </c>
      <c r="Y33" s="8">
        <v>7735</v>
      </c>
      <c r="Z33" s="8">
        <v>7735</v>
      </c>
      <c r="AA33" s="8">
        <v>7732</v>
      </c>
      <c r="AB33" s="8">
        <v>7729</v>
      </c>
      <c r="AC33" s="9">
        <f>SUM(AB33-W33)</f>
        <v>-725</v>
      </c>
      <c r="AD33" s="8">
        <v>1576</v>
      </c>
      <c r="AE33" s="8">
        <v>1552</v>
      </c>
      <c r="AF33" s="8">
        <v>1531</v>
      </c>
      <c r="AG33" s="8">
        <v>1531</v>
      </c>
      <c r="AH33" s="8">
        <v>1530</v>
      </c>
      <c r="AI33" s="8">
        <v>1530</v>
      </c>
      <c r="AJ33" s="9">
        <f>SUM(AI33-AD33)</f>
        <v>-46</v>
      </c>
    </row>
    <row r="34" spans="1:36" ht="15">
      <c r="A34" s="7" t="s">
        <v>37</v>
      </c>
      <c r="B34" s="8">
        <v>79026</v>
      </c>
      <c r="C34" s="8">
        <v>92758</v>
      </c>
      <c r="D34" s="8">
        <v>96950</v>
      </c>
      <c r="E34" s="8">
        <v>99276</v>
      </c>
      <c r="F34" s="8">
        <v>100483</v>
      </c>
      <c r="G34" s="8">
        <v>101316</v>
      </c>
      <c r="H34" s="9">
        <f>SUM(G34-B34)</f>
        <v>22290</v>
      </c>
      <c r="I34" s="8">
        <v>41017</v>
      </c>
      <c r="J34" s="8">
        <v>38087</v>
      </c>
      <c r="K34" s="8">
        <v>37549</v>
      </c>
      <c r="L34" s="8">
        <v>36339</v>
      </c>
      <c r="M34" s="8">
        <v>36296</v>
      </c>
      <c r="N34" s="8">
        <v>35905</v>
      </c>
      <c r="O34" s="9">
        <f>SUM(N34-I34)</f>
        <v>-5112</v>
      </c>
      <c r="P34" s="8">
        <v>8847</v>
      </c>
      <c r="Q34" s="8">
        <v>9952</v>
      </c>
      <c r="R34" s="8">
        <v>10047</v>
      </c>
      <c r="S34" s="8">
        <v>10153</v>
      </c>
      <c r="T34" s="8">
        <v>10199</v>
      </c>
      <c r="U34" s="8">
        <v>10279</v>
      </c>
      <c r="V34" s="9">
        <f>SUM(U34-P34)</f>
        <v>1432</v>
      </c>
      <c r="W34" s="8">
        <v>29854</v>
      </c>
      <c r="X34" s="8">
        <v>28654</v>
      </c>
      <c r="Y34" s="8">
        <v>28340</v>
      </c>
      <c r="Z34" s="8">
        <v>28231</v>
      </c>
      <c r="AA34" s="8">
        <v>27873</v>
      </c>
      <c r="AB34" s="8">
        <v>27860</v>
      </c>
      <c r="AC34" s="9">
        <f>SUM(AB34-W34)</f>
        <v>-1994</v>
      </c>
      <c r="AD34" s="8">
        <v>3708</v>
      </c>
      <c r="AE34" s="8">
        <v>3522</v>
      </c>
      <c r="AF34" s="8">
        <v>3426</v>
      </c>
      <c r="AG34" s="8">
        <v>3395</v>
      </c>
      <c r="AH34" s="8">
        <v>3044</v>
      </c>
      <c r="AI34" s="8">
        <v>3032</v>
      </c>
      <c r="AJ34" s="9">
        <f>SUM(AI34-AD34)</f>
        <v>-676</v>
      </c>
    </row>
    <row r="35" spans="1:36" ht="15">
      <c r="A35" s="7" t="s">
        <v>38</v>
      </c>
      <c r="B35" s="10">
        <f aca="true" t="shared" si="25" ref="B35:G35">SUM(B31:B34)</f>
        <v>113495</v>
      </c>
      <c r="C35" s="10">
        <f t="shared" si="25"/>
        <v>138714</v>
      </c>
      <c r="D35" s="10">
        <f t="shared" si="25"/>
        <v>145634</v>
      </c>
      <c r="E35" s="10">
        <f t="shared" si="25"/>
        <v>149344</v>
      </c>
      <c r="F35" s="10">
        <f t="shared" si="25"/>
        <v>152576</v>
      </c>
      <c r="G35" s="10">
        <f t="shared" si="25"/>
        <v>154444</v>
      </c>
      <c r="H35" s="9">
        <f>SUM(G35-B35)</f>
        <v>40949</v>
      </c>
      <c r="I35" s="10">
        <f aca="true" t="shared" si="26" ref="I35:N35">SUM(I31:I34)</f>
        <v>165588</v>
      </c>
      <c r="J35" s="10">
        <f t="shared" si="26"/>
        <v>166500</v>
      </c>
      <c r="K35" s="10">
        <f t="shared" si="26"/>
        <v>168840</v>
      </c>
      <c r="L35" s="10">
        <f t="shared" si="26"/>
        <v>167956</v>
      </c>
      <c r="M35" s="10">
        <f t="shared" si="26"/>
        <v>167530</v>
      </c>
      <c r="N35" s="10">
        <f t="shared" si="26"/>
        <v>166865</v>
      </c>
      <c r="O35" s="9">
        <f>SUM(N35-I35)</f>
        <v>1277</v>
      </c>
      <c r="P35" s="10">
        <f aca="true" t="shared" si="27" ref="P35:U35">SUM(P31:P34)</f>
        <v>23819</v>
      </c>
      <c r="Q35" s="10">
        <f t="shared" si="27"/>
        <v>29392</v>
      </c>
      <c r="R35" s="10">
        <f t="shared" si="27"/>
        <v>30942</v>
      </c>
      <c r="S35" s="10">
        <f t="shared" si="27"/>
        <v>31940</v>
      </c>
      <c r="T35" s="10">
        <f t="shared" si="27"/>
        <v>32103</v>
      </c>
      <c r="U35" s="10">
        <f t="shared" si="27"/>
        <v>32435</v>
      </c>
      <c r="V35" s="9">
        <f>SUM(U35-P35)</f>
        <v>8616</v>
      </c>
      <c r="W35" s="10">
        <f aca="true" t="shared" si="28" ref="W35:AB35">SUM(W31:W34)</f>
        <v>97076</v>
      </c>
      <c r="X35" s="10">
        <f t="shared" si="28"/>
        <v>92797</v>
      </c>
      <c r="Y35" s="10">
        <f t="shared" si="28"/>
        <v>90609</v>
      </c>
      <c r="Z35" s="10">
        <f t="shared" si="28"/>
        <v>90361</v>
      </c>
      <c r="AA35" s="10">
        <f t="shared" si="28"/>
        <v>89150</v>
      </c>
      <c r="AB35" s="10">
        <f t="shared" si="28"/>
        <v>89182</v>
      </c>
      <c r="AC35" s="9">
        <f>SUM(AB35-W35)</f>
        <v>-7894</v>
      </c>
      <c r="AD35" s="10">
        <f aca="true" t="shared" si="29" ref="AD35:AI35">SUM(AD31:AD34)</f>
        <v>179397</v>
      </c>
      <c r="AE35" s="10">
        <f t="shared" si="29"/>
        <v>167753</v>
      </c>
      <c r="AF35" s="10">
        <f t="shared" si="29"/>
        <v>162191</v>
      </c>
      <c r="AG35" s="10">
        <f t="shared" si="29"/>
        <v>161147</v>
      </c>
      <c r="AH35" s="10">
        <f t="shared" si="29"/>
        <v>158372</v>
      </c>
      <c r="AI35" s="10">
        <f t="shared" si="29"/>
        <v>157864</v>
      </c>
      <c r="AJ35" s="9">
        <f>SUM(AI35-AD35)</f>
        <v>-21533</v>
      </c>
    </row>
    <row r="36" spans="1:36" ht="15">
      <c r="A36" s="11" t="s">
        <v>39</v>
      </c>
      <c r="B36" s="6"/>
      <c r="C36" s="6"/>
      <c r="D36" s="6"/>
      <c r="E36" s="6"/>
      <c r="F36" s="6"/>
      <c r="G36" s="6"/>
      <c r="H36" s="12"/>
      <c r="I36" s="6"/>
      <c r="J36" s="6"/>
      <c r="K36" s="6"/>
      <c r="L36" s="6"/>
      <c r="M36" s="6"/>
      <c r="N36" s="6"/>
      <c r="O36" s="12"/>
      <c r="P36" s="6"/>
      <c r="Q36" s="6"/>
      <c r="R36" s="6"/>
      <c r="S36" s="6"/>
      <c r="T36" s="6"/>
      <c r="U36" s="6"/>
      <c r="V36" s="12"/>
      <c r="W36" s="6"/>
      <c r="X36" s="6"/>
      <c r="Y36" s="6"/>
      <c r="Z36" s="6"/>
      <c r="AA36" s="6"/>
      <c r="AB36" s="6"/>
      <c r="AC36" s="12"/>
      <c r="AD36" s="6"/>
      <c r="AE36" s="6"/>
      <c r="AF36" s="6"/>
      <c r="AG36" s="6"/>
      <c r="AH36" s="6"/>
      <c r="AI36" s="6"/>
      <c r="AJ36" s="12"/>
    </row>
    <row r="37" spans="1:36" ht="15">
      <c r="A37" s="7" t="s">
        <v>40</v>
      </c>
      <c r="B37" s="8">
        <v>66176</v>
      </c>
      <c r="C37" s="8">
        <v>69978</v>
      </c>
      <c r="D37" s="8">
        <v>70556</v>
      </c>
      <c r="E37" s="8">
        <v>70963</v>
      </c>
      <c r="F37" s="8">
        <v>71179</v>
      </c>
      <c r="G37" s="8">
        <v>71577</v>
      </c>
      <c r="H37" s="9">
        <f>SUM(G37-B37)</f>
        <v>5401</v>
      </c>
      <c r="I37" s="8">
        <v>19426</v>
      </c>
      <c r="J37" s="8">
        <v>18953</v>
      </c>
      <c r="K37" s="8">
        <v>18981</v>
      </c>
      <c r="L37" s="8">
        <v>18857</v>
      </c>
      <c r="M37" s="8">
        <v>18849</v>
      </c>
      <c r="N37" s="8">
        <v>18739</v>
      </c>
      <c r="O37" s="9">
        <f>SUM(N37-I37)</f>
        <v>-687</v>
      </c>
      <c r="P37" s="8">
        <v>7383</v>
      </c>
      <c r="Q37" s="8">
        <v>8743</v>
      </c>
      <c r="R37" s="8">
        <v>9242</v>
      </c>
      <c r="S37" s="8">
        <v>9159</v>
      </c>
      <c r="T37" s="8">
        <v>9155</v>
      </c>
      <c r="U37" s="8">
        <v>9208</v>
      </c>
      <c r="V37" s="9">
        <f>SUM(U37-P37)</f>
        <v>1825</v>
      </c>
      <c r="W37" s="8">
        <v>21223</v>
      </c>
      <c r="X37" s="8">
        <v>21003</v>
      </c>
      <c r="Y37" s="8">
        <v>20924</v>
      </c>
      <c r="Z37" s="8">
        <v>20918</v>
      </c>
      <c r="AA37" s="8">
        <v>20887</v>
      </c>
      <c r="AB37" s="8">
        <v>20876</v>
      </c>
      <c r="AC37" s="9">
        <f>SUM(AB37-W37)</f>
        <v>-347</v>
      </c>
      <c r="AD37" s="8">
        <v>5488</v>
      </c>
      <c r="AE37" s="8">
        <v>5104</v>
      </c>
      <c r="AF37" s="8">
        <v>5022</v>
      </c>
      <c r="AG37" s="8">
        <v>5014</v>
      </c>
      <c r="AH37" s="8">
        <v>4928</v>
      </c>
      <c r="AI37" s="8">
        <v>4922</v>
      </c>
      <c r="AJ37" s="9">
        <f>SUM(AI37-AD37)</f>
        <v>-566</v>
      </c>
    </row>
    <row r="38" spans="1:36" ht="15">
      <c r="A38" s="7" t="s">
        <v>41</v>
      </c>
      <c r="B38" s="8">
        <v>82632</v>
      </c>
      <c r="C38" s="8">
        <v>89583</v>
      </c>
      <c r="D38" s="8">
        <v>91307</v>
      </c>
      <c r="E38" s="8">
        <v>93584</v>
      </c>
      <c r="F38" s="8">
        <v>94479</v>
      </c>
      <c r="G38" s="8">
        <v>96719</v>
      </c>
      <c r="H38" s="9">
        <f>SUM(G38-B38)</f>
        <v>14087</v>
      </c>
      <c r="I38" s="8">
        <v>812</v>
      </c>
      <c r="J38" s="8">
        <v>816</v>
      </c>
      <c r="K38" s="8">
        <v>800</v>
      </c>
      <c r="L38" s="8">
        <v>801</v>
      </c>
      <c r="M38" s="8">
        <v>800</v>
      </c>
      <c r="N38" s="8">
        <v>786</v>
      </c>
      <c r="O38" s="9">
        <f>SUM(N38-I38)</f>
        <v>-26</v>
      </c>
      <c r="P38" s="8">
        <v>3152</v>
      </c>
      <c r="Q38" s="8">
        <v>6692</v>
      </c>
      <c r="R38" s="8">
        <v>7371</v>
      </c>
      <c r="S38" s="8">
        <v>7917</v>
      </c>
      <c r="T38" s="8">
        <v>7935</v>
      </c>
      <c r="U38" s="8">
        <v>8008</v>
      </c>
      <c r="V38" s="9">
        <f>SUM(U38-P38)</f>
        <v>4856</v>
      </c>
      <c r="W38" s="8">
        <v>18251</v>
      </c>
      <c r="X38" s="8">
        <v>17898</v>
      </c>
      <c r="Y38" s="8">
        <v>17816</v>
      </c>
      <c r="Z38" s="8">
        <v>17696</v>
      </c>
      <c r="AA38" s="8">
        <v>17689</v>
      </c>
      <c r="AB38" s="8">
        <v>17651</v>
      </c>
      <c r="AC38" s="9">
        <f>SUM(AB38-W38)</f>
        <v>-600</v>
      </c>
      <c r="AD38" s="8">
        <v>98092</v>
      </c>
      <c r="AE38" s="8">
        <v>88731</v>
      </c>
      <c r="AF38" s="8">
        <v>86427</v>
      </c>
      <c r="AG38" s="8">
        <v>83187</v>
      </c>
      <c r="AH38" s="8">
        <v>82324</v>
      </c>
      <c r="AI38" s="8">
        <v>80825</v>
      </c>
      <c r="AJ38" s="9">
        <f>SUM(AI38-AD38)</f>
        <v>-17267</v>
      </c>
    </row>
    <row r="39" spans="1:36" ht="15">
      <c r="A39" s="7" t="s">
        <v>42</v>
      </c>
      <c r="B39" s="8">
        <v>7182</v>
      </c>
      <c r="C39" s="8">
        <v>8315</v>
      </c>
      <c r="D39" s="8">
        <v>8384</v>
      </c>
      <c r="E39" s="8">
        <v>8394</v>
      </c>
      <c r="F39" s="8">
        <v>8411</v>
      </c>
      <c r="G39" s="8">
        <v>8706</v>
      </c>
      <c r="H39" s="9">
        <f>SUM(G39-B39)</f>
        <v>1524</v>
      </c>
      <c r="I39" s="8">
        <v>1363</v>
      </c>
      <c r="J39" s="8">
        <v>1306</v>
      </c>
      <c r="K39" s="8">
        <v>1307</v>
      </c>
      <c r="L39" s="8">
        <v>1307</v>
      </c>
      <c r="M39" s="8">
        <v>1332</v>
      </c>
      <c r="N39" s="8">
        <v>1300</v>
      </c>
      <c r="O39" s="9">
        <f>SUM(N39-I39)</f>
        <v>-63</v>
      </c>
      <c r="P39" s="8">
        <v>4699</v>
      </c>
      <c r="Q39" s="8">
        <v>6652</v>
      </c>
      <c r="R39" s="8">
        <v>6958</v>
      </c>
      <c r="S39" s="8">
        <v>6999</v>
      </c>
      <c r="T39" s="8">
        <v>7004</v>
      </c>
      <c r="U39" s="8">
        <v>7106</v>
      </c>
      <c r="V39" s="9">
        <f>SUM(U39-P39)</f>
        <v>2407</v>
      </c>
      <c r="W39" s="8">
        <v>19323</v>
      </c>
      <c r="X39" s="8">
        <v>19223</v>
      </c>
      <c r="Y39" s="8">
        <v>19197</v>
      </c>
      <c r="Z39" s="8">
        <v>19196</v>
      </c>
      <c r="AA39" s="8">
        <v>19180</v>
      </c>
      <c r="AB39" s="8">
        <v>19165</v>
      </c>
      <c r="AC39" s="9">
        <f>SUM(AB39-W39)</f>
        <v>-158</v>
      </c>
      <c r="AD39" s="8">
        <v>10846</v>
      </c>
      <c r="AE39" s="8">
        <v>9831</v>
      </c>
      <c r="AF39" s="8">
        <v>9638</v>
      </c>
      <c r="AG39" s="8">
        <v>9546</v>
      </c>
      <c r="AH39" s="8">
        <v>9424</v>
      </c>
      <c r="AI39" s="8">
        <v>9322</v>
      </c>
      <c r="AJ39" s="9">
        <f>SUM(AI39-AD39)</f>
        <v>-1524</v>
      </c>
    </row>
    <row r="40" spans="1:36" ht="15">
      <c r="A40" s="7" t="s">
        <v>43</v>
      </c>
      <c r="B40" s="10">
        <f aca="true" t="shared" si="30" ref="B40:G40">SUM(B37:B39)</f>
        <v>155990</v>
      </c>
      <c r="C40" s="10">
        <f t="shared" si="30"/>
        <v>167876</v>
      </c>
      <c r="D40" s="10">
        <f t="shared" si="30"/>
        <v>170247</v>
      </c>
      <c r="E40" s="10">
        <f t="shared" si="30"/>
        <v>172941</v>
      </c>
      <c r="F40" s="10">
        <f t="shared" si="30"/>
        <v>174069</v>
      </c>
      <c r="G40" s="10">
        <f t="shared" si="30"/>
        <v>177002</v>
      </c>
      <c r="H40" s="9">
        <f>SUM(G40-B40)</f>
        <v>21012</v>
      </c>
      <c r="I40" s="10">
        <f aca="true" t="shared" si="31" ref="I40:N40">SUM(I37:I39)</f>
        <v>21601</v>
      </c>
      <c r="J40" s="10">
        <f t="shared" si="31"/>
        <v>21075</v>
      </c>
      <c r="K40" s="10">
        <f t="shared" si="31"/>
        <v>21088</v>
      </c>
      <c r="L40" s="10">
        <f t="shared" si="31"/>
        <v>20965</v>
      </c>
      <c r="M40" s="10">
        <f t="shared" si="31"/>
        <v>20981</v>
      </c>
      <c r="N40" s="10">
        <f t="shared" si="31"/>
        <v>20825</v>
      </c>
      <c r="O40" s="9">
        <f>SUM(N40-I40)</f>
        <v>-776</v>
      </c>
      <c r="P40" s="10">
        <f aca="true" t="shared" si="32" ref="P40:U40">SUM(P37:P39)</f>
        <v>15234</v>
      </c>
      <c r="Q40" s="10">
        <f t="shared" si="32"/>
        <v>22087</v>
      </c>
      <c r="R40" s="10">
        <f t="shared" si="32"/>
        <v>23571</v>
      </c>
      <c r="S40" s="10">
        <f t="shared" si="32"/>
        <v>24075</v>
      </c>
      <c r="T40" s="10">
        <f t="shared" si="32"/>
        <v>24094</v>
      </c>
      <c r="U40" s="10">
        <f t="shared" si="32"/>
        <v>24322</v>
      </c>
      <c r="V40" s="9">
        <f>SUM(U40-P40)</f>
        <v>9088</v>
      </c>
      <c r="W40" s="10">
        <f aca="true" t="shared" si="33" ref="W40:AB40">SUM(W37:W39)</f>
        <v>58797</v>
      </c>
      <c r="X40" s="10">
        <f t="shared" si="33"/>
        <v>58124</v>
      </c>
      <c r="Y40" s="10">
        <f t="shared" si="33"/>
        <v>57937</v>
      </c>
      <c r="Z40" s="10">
        <f t="shared" si="33"/>
        <v>57810</v>
      </c>
      <c r="AA40" s="10">
        <f t="shared" si="33"/>
        <v>57756</v>
      </c>
      <c r="AB40" s="10">
        <f t="shared" si="33"/>
        <v>57692</v>
      </c>
      <c r="AC40" s="9">
        <f>SUM(AB40-W40)</f>
        <v>-1105</v>
      </c>
      <c r="AD40" s="10">
        <f aca="true" t="shared" si="34" ref="AD40:AI40">SUM(AD37:AD39)</f>
        <v>114426</v>
      </c>
      <c r="AE40" s="10">
        <f t="shared" si="34"/>
        <v>103666</v>
      </c>
      <c r="AF40" s="10">
        <f t="shared" si="34"/>
        <v>101087</v>
      </c>
      <c r="AG40" s="10">
        <f t="shared" si="34"/>
        <v>97747</v>
      </c>
      <c r="AH40" s="10">
        <f t="shared" si="34"/>
        <v>96676</v>
      </c>
      <c r="AI40" s="10">
        <f t="shared" si="34"/>
        <v>95069</v>
      </c>
      <c r="AJ40" s="9">
        <f>SUM(AI40-AD40)</f>
        <v>-19357</v>
      </c>
    </row>
    <row r="41" spans="1:36" ht="14.25">
      <c r="A41" s="16" t="s">
        <v>44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</sheetData>
  <sheetProtection/>
  <mergeCells count="7">
    <mergeCell ref="A1:AJ1"/>
    <mergeCell ref="B2:H2"/>
    <mergeCell ref="I2:O2"/>
    <mergeCell ref="P2:V2"/>
    <mergeCell ref="W2:AC2"/>
    <mergeCell ref="AD2:AJ2"/>
    <mergeCell ref="A41:AJ41"/>
  </mergeCells>
  <printOptions/>
  <pageMargins left="0" right="0" top="0.39370078740157477" bottom="0.39370078740157477" header="0" footer="0"/>
  <pageSetup orientation="portrait" paperSize="9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usuario</cp:lastModifiedBy>
  <dcterms:created xsi:type="dcterms:W3CDTF">2021-03-11T16:38:27Z</dcterms:created>
  <dcterms:modified xsi:type="dcterms:W3CDTF">2021-03-12T13:24:02Z</dcterms:modified>
  <cp:category/>
  <cp:version/>
  <cp:contentType/>
  <cp:contentStatus/>
  <cp:revision>1</cp:revision>
</cp:coreProperties>
</file>