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numemp_acumulado" sheetId="1" r:id="rId1"/>
    <sheet name="po12_acumulado" sheetId="2" r:id="rId2"/>
  </sheets>
  <definedNames/>
  <calcPr fullCalcOnLoad="1"/>
</workbook>
</file>

<file path=xl/sharedStrings.xml><?xml version="1.0" encoding="utf-8"?>
<sst xmlns="http://schemas.openxmlformats.org/spreadsheetml/2006/main" count="158" uniqueCount="76">
  <si>
    <t>NÚMERO DE EMPRESAS</t>
  </si>
  <si>
    <t>VALORES</t>
  </si>
  <si>
    <t>EVOLUÇÃO</t>
  </si>
  <si>
    <t>Acumulado</t>
  </si>
  <si>
    <t>ATIVIDADE</t>
  </si>
  <si>
    <t>ANO_2007</t>
  </si>
  <si>
    <t>ANO_2008</t>
  </si>
  <si>
    <t>ANO_2009</t>
  </si>
  <si>
    <t>ANO_2010</t>
  </si>
  <si>
    <t>ANO_2011</t>
  </si>
  <si>
    <t>ANO_2012</t>
  </si>
  <si>
    <t>ANO_2013</t>
  </si>
  <si>
    <t>ANO_2014</t>
  </si>
  <si>
    <t>ANO_2015</t>
  </si>
  <si>
    <t>ANO_2016</t>
  </si>
  <si>
    <t>biênio 2015_2016</t>
  </si>
  <si>
    <t>VAR_20082007</t>
  </si>
  <si>
    <t>VAR_20092008</t>
  </si>
  <si>
    <t>VAR_20102009</t>
  </si>
  <si>
    <t>VAR_20112010</t>
  </si>
  <si>
    <t>VAR_20122011</t>
  </si>
  <si>
    <t>VAR_20132012</t>
  </si>
  <si>
    <t>VAR_20142013</t>
  </si>
  <si>
    <t>VAR_20152014</t>
  </si>
  <si>
    <t>VAR_20162015</t>
  </si>
  <si>
    <t>Var_acumulada 20162015</t>
  </si>
  <si>
    <t>Var média 20072016</t>
  </si>
  <si>
    <t>1. Total</t>
  </si>
  <si>
    <t>2. Serviços prestados principalmente às famílias (2)</t>
  </si>
  <si>
    <t>2.1 Serviços de alojamento</t>
  </si>
  <si>
    <t>2.2 Serviços de alimentação</t>
  </si>
  <si>
    <t>2.3 Atividades culturais, recreativas e esportivas</t>
  </si>
  <si>
    <t>2.4 Serviços pessoais</t>
  </si>
  <si>
    <t>2.5  Atividades de ensino continuado</t>
  </si>
  <si>
    <t>3. Serviços de informação e comunicação</t>
  </si>
  <si>
    <t>3.1 Telecomunicações</t>
  </si>
  <si>
    <t>3.2 Tecnologia da informação</t>
  </si>
  <si>
    <t>3.3 Serviços audiovisuais</t>
  </si>
  <si>
    <t>3.4 Edição e edição integrada à impressão</t>
  </si>
  <si>
    <t>3.5 Agências de notícias e outros serviços de informação</t>
  </si>
  <si>
    <t>4. Serviços profissionais, administrativos e complementares</t>
  </si>
  <si>
    <t>4.1  Serviços técnico-profissionais</t>
  </si>
  <si>
    <t>4.2 Aluguéis não imobiliários e gestão de ativos intangíveis não financeiros</t>
  </si>
  <si>
    <t>4.3 Seleção, agenciamento e locação de mão de obra</t>
  </si>
  <si>
    <t>4.4  Agências de viagens, operadores turísticos e   outros serviços de turismo</t>
  </si>
  <si>
    <t>4.5 Serviços de investigação, vigilância,  segurança e transporte de valores</t>
  </si>
  <si>
    <t>4.6 Serviços para edifícios e atividades paisagísticas</t>
  </si>
  <si>
    <t>4.7 Serviços de escritório e apoio administrativo</t>
  </si>
  <si>
    <t>4.8 Outros serviços prestados principalmente às empresas</t>
  </si>
  <si>
    <t>5. Transportes, serviços auxiliares aos transportes e correio</t>
  </si>
  <si>
    <t>5.1  Transporte e serviços auxiliares aos transportes</t>
  </si>
  <si>
    <t>5.1.2  Transporte ferroviário e metroferroviário (3)</t>
  </si>
  <si>
    <t>5.1.3  Transporte rodoviário</t>
  </si>
  <si>
    <t>5.1.3.1  Transporte rodoviário de passageiros</t>
  </si>
  <si>
    <t>5.1.3.2  Transporte rodoviário de cargas</t>
  </si>
  <si>
    <t>5.1.4  Transporte dutoviário</t>
  </si>
  <si>
    <t>5.1.5  Transporte aquaviário</t>
  </si>
  <si>
    <t>5.1.6  Transporte aéreo</t>
  </si>
  <si>
    <t>5.1.7  Armazenamento e atividades auxiliares aos transportes</t>
  </si>
  <si>
    <t>5.2 Correio e outras atividades de entrega</t>
  </si>
  <si>
    <t>6. Atividades imobiliárias</t>
  </si>
  <si>
    <t>6.1 Compra, venda e aluguel de imóveis próprios</t>
  </si>
  <si>
    <t>6.2  Intermediação na compra, venda e aluguel de imóveis</t>
  </si>
  <si>
    <t>7. Serviços de manutenção e reparação</t>
  </si>
  <si>
    <t>7.1  Manutenção e reparação de veículos automotores</t>
  </si>
  <si>
    <t>7.2  Manutenção e reparação de equipamentos de informática e comunicação</t>
  </si>
  <si>
    <t>7.3  Manutenção e reparação de objetos pessoais e domésticos</t>
  </si>
  <si>
    <t>8. Outras atividades de serviços</t>
  </si>
  <si>
    <t>8.1 Serviços auxiliares da agricultura, pecuária e produção florestal</t>
  </si>
  <si>
    <t>8.2 Serviços auxiliares financeiros, dos seguros e da previdência complementar</t>
  </si>
  <si>
    <t>8.3  Esgoto, coleta, tratamento e disp de resíduos e recuperação de materiais</t>
  </si>
  <si>
    <t>NÚMERO DE PESSOAS OCUPADAS</t>
  </si>
  <si>
    <t>biênio 20152016</t>
  </si>
  <si>
    <t>biênio 2015_2016 (taxa de variação em relaçao a 2014)</t>
  </si>
  <si>
    <t>Variação  líquida</t>
  </si>
  <si>
    <t>Variação líquida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</si>
</sst>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_-;\-* #,##0_-;_-* &quot;-&quot;??_-;_-@_-"/>
  </numFmts>
  <fonts count="39">
    <font>
      <sz val="11"/>
      <color indexed="8"/>
      <name val="Calibri"/>
      <family val="2"/>
    </font>
    <font>
      <b/>
      <i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83A8"/>
        <bgColor indexed="64"/>
      </patternFill>
    </fill>
    <fill>
      <patternFill patternType="solid">
        <fgColor rgb="FFD3D3D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>
        <color indexed="63"/>
      </left>
      <right>
        <color indexed="63"/>
      </right>
      <top style="thin">
        <color rgb="FFF0F0F0"/>
      </top>
      <bottom style="thin">
        <color rgb="FFF0F0F0"/>
      </bottom>
    </border>
    <border>
      <left style="thin">
        <color rgb="FFF0F0F0"/>
      </left>
      <right>
        <color indexed="63"/>
      </right>
      <top style="thin">
        <color rgb="FFF0F0F0"/>
      </top>
      <bottom style="thin">
        <color rgb="FFF0F0F0"/>
      </bottom>
    </border>
    <border>
      <left>
        <color indexed="63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>
        <color indexed="63"/>
      </right>
      <top>
        <color indexed="63"/>
      </top>
      <bottom style="thin">
        <color rgb="FFF0F0F0"/>
      </bottom>
    </border>
    <border>
      <left>
        <color indexed="63"/>
      </left>
      <right>
        <color indexed="63"/>
      </right>
      <top>
        <color indexed="63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>
        <color indexed="63"/>
      </bottom>
    </border>
    <border>
      <left style="thin">
        <color rgb="FFF0F0F0"/>
      </left>
      <right style="thin">
        <color rgb="FFF0F0F0"/>
      </right>
      <top>
        <color indexed="63"/>
      </top>
      <bottom style="thin">
        <color rgb="FFF0F0F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31" borderId="4" applyNumberFormat="0" applyFont="0" applyAlignment="0" applyProtection="0"/>
    <xf numFmtId="9" fontId="22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2" fillId="35" borderId="10" xfId="0" applyNumberFormat="1" applyFont="1" applyFill="1" applyBorder="1" applyAlignment="1" applyProtection="1">
      <alignment horizontal="left" wrapText="1"/>
      <protection/>
    </xf>
    <xf numFmtId="3" fontId="2" fillId="35" borderId="10" xfId="0" applyNumberFormat="1" applyFont="1" applyFill="1" applyBorder="1" applyAlignment="1" applyProtection="1">
      <alignment horizontal="right" wrapText="1"/>
      <protection/>
    </xf>
    <xf numFmtId="4" fontId="2" fillId="35" borderId="10" xfId="0" applyNumberFormat="1" applyFont="1" applyFill="1" applyBorder="1" applyAlignment="1" applyProtection="1">
      <alignment horizontal="right" wrapText="1"/>
      <protection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0" fontId="5" fillId="33" borderId="10" xfId="0" applyNumberFormat="1" applyFont="1" applyFill="1" applyBorder="1" applyAlignment="1" applyProtection="1">
      <alignment horizontal="left" wrapText="1"/>
      <protection/>
    </xf>
    <xf numFmtId="3" fontId="5" fillId="33" borderId="10" xfId="0" applyNumberFormat="1" applyFont="1" applyFill="1" applyBorder="1" applyAlignment="1" applyProtection="1">
      <alignment horizontal="right" wrapText="1"/>
      <protection/>
    </xf>
    <xf numFmtId="4" fontId="5" fillId="33" borderId="10" xfId="0" applyNumberFormat="1" applyFont="1" applyFill="1" applyBorder="1" applyAlignment="1" applyProtection="1">
      <alignment horizontal="right" wrapText="1"/>
      <protection/>
    </xf>
    <xf numFmtId="0" fontId="1" fillId="34" borderId="11" xfId="0" applyNumberFormat="1" applyFont="1" applyFill="1" applyBorder="1" applyAlignment="1" applyProtection="1">
      <alignment horizontal="center" wrapText="1"/>
      <protection/>
    </xf>
    <xf numFmtId="168" fontId="2" fillId="35" borderId="10" xfId="60" applyNumberFormat="1" applyFont="1" applyFill="1" applyBorder="1" applyAlignment="1" applyProtection="1">
      <alignment horizontal="right" wrapText="1"/>
      <protection/>
    </xf>
    <xf numFmtId="2" fontId="2" fillId="35" borderId="10" xfId="0" applyNumberFormat="1" applyFont="1" applyFill="1" applyBorder="1" applyAlignment="1" applyProtection="1">
      <alignment horizontal="right" wrapText="1"/>
      <protection/>
    </xf>
    <xf numFmtId="2" fontId="3" fillId="33" borderId="10" xfId="0" applyNumberFormat="1" applyFont="1" applyFill="1" applyBorder="1" applyAlignment="1" applyProtection="1">
      <alignment horizontal="right" wrapText="1"/>
      <protection/>
    </xf>
    <xf numFmtId="2" fontId="4" fillId="33" borderId="10" xfId="0" applyNumberFormat="1" applyFont="1" applyFill="1" applyBorder="1" applyAlignment="1" applyProtection="1">
      <alignment horizontal="right" wrapText="1"/>
      <protection/>
    </xf>
    <xf numFmtId="2" fontId="5" fillId="33" borderId="10" xfId="0" applyNumberFormat="1" applyFont="1" applyFill="1" applyBorder="1" applyAlignment="1" applyProtection="1">
      <alignment horizontal="right" wrapText="1"/>
      <protection/>
    </xf>
    <xf numFmtId="2" fontId="0" fillId="33" borderId="0" xfId="0" applyNumberFormat="1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>
      <alignment horizontal="center" wrapText="1"/>
      <protection/>
    </xf>
    <xf numFmtId="0" fontId="1" fillId="34" borderId="11" xfId="0" applyNumberFormat="1" applyFont="1" applyFill="1" applyBorder="1" applyAlignment="1" applyProtection="1">
      <alignment horizontal="center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 horizontal="center"/>
      <protection/>
    </xf>
    <xf numFmtId="0" fontId="1" fillId="34" borderId="16" xfId="0" applyNumberFormat="1" applyFont="1" applyFill="1" applyBorder="1" applyAlignment="1" applyProtection="1">
      <alignment horizontal="center" wrapText="1"/>
      <protection/>
    </xf>
    <xf numFmtId="0" fontId="1" fillId="34" borderId="17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I1">
      <selection activeCell="Q1" sqref="Q1:Q2"/>
    </sheetView>
  </sheetViews>
  <sheetFormatPr defaultColWidth="9.140625" defaultRowHeight="15" customHeight="1"/>
  <cols>
    <col min="1" max="1" width="156.00390625" style="1" bestFit="1" customWidth="1"/>
    <col min="2" max="16" width="20.00390625" style="1" bestFit="1" customWidth="1"/>
    <col min="17" max="17" width="23.7109375" style="21" customWidth="1"/>
    <col min="18" max="26" width="24.00390625" style="1" bestFit="1" customWidth="1"/>
    <col min="27" max="28" width="23.7109375" style="1" customWidth="1"/>
    <col min="29" max="16384" width="9.140625" style="1" customWidth="1"/>
  </cols>
  <sheetData>
    <row r="1" spans="1:28" ht="18" customHeight="1">
      <c r="A1" s="2" t="s">
        <v>0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4"/>
      <c r="L1" s="22" t="s">
        <v>74</v>
      </c>
      <c r="M1" s="23"/>
      <c r="N1" s="23"/>
      <c r="O1" s="23"/>
      <c r="P1" s="24"/>
      <c r="Q1" s="27" t="s">
        <v>73</v>
      </c>
      <c r="R1" s="22" t="s">
        <v>2</v>
      </c>
      <c r="S1" s="23"/>
      <c r="T1" s="23"/>
      <c r="U1" s="23"/>
      <c r="V1" s="23"/>
      <c r="W1" s="23"/>
      <c r="X1" s="23"/>
      <c r="Y1" s="23"/>
      <c r="Z1" s="24"/>
      <c r="AA1" s="25" t="s">
        <v>3</v>
      </c>
      <c r="AB1" s="26"/>
    </row>
    <row r="2" spans="1:28" ht="26.2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8"/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</row>
    <row r="3" spans="1:28" ht="19.5" customHeight="1">
      <c r="A3" s="3" t="s">
        <v>27</v>
      </c>
      <c r="B3" s="4">
        <v>782274</v>
      </c>
      <c r="C3" s="4">
        <v>829026</v>
      </c>
      <c r="D3" s="4">
        <v>888308</v>
      </c>
      <c r="E3" s="4">
        <v>964862</v>
      </c>
      <c r="F3" s="4">
        <v>1108543</v>
      </c>
      <c r="G3" s="4">
        <v>1177768</v>
      </c>
      <c r="H3" s="4">
        <v>1245869</v>
      </c>
      <c r="I3" s="4">
        <v>1321384</v>
      </c>
      <c r="J3" s="4">
        <v>1303536</v>
      </c>
      <c r="K3" s="4">
        <v>1311359</v>
      </c>
      <c r="L3" s="4">
        <f aca="true" t="shared" si="0" ref="L3:L46">H3-G3</f>
        <v>68101</v>
      </c>
      <c r="M3" s="4">
        <f aca="true" t="shared" si="1" ref="M3:M46">I3-H3</f>
        <v>75515</v>
      </c>
      <c r="N3" s="4">
        <f aca="true" t="shared" si="2" ref="N3:N46">J3-I3</f>
        <v>-17848</v>
      </c>
      <c r="O3" s="4">
        <f aca="true" t="shared" si="3" ref="O3:O46">K3-J3</f>
        <v>7823</v>
      </c>
      <c r="P3" s="4">
        <f>SUM(N3:O3)</f>
        <v>-10025</v>
      </c>
      <c r="Q3" s="17">
        <f>(P3/I3)*100</f>
        <v>-0.758674238525667</v>
      </c>
      <c r="R3" s="5">
        <v>5.98</v>
      </c>
      <c r="S3" s="5">
        <v>7.15</v>
      </c>
      <c r="T3" s="5">
        <v>8.62</v>
      </c>
      <c r="U3" s="5">
        <v>14.89</v>
      </c>
      <c r="V3" s="5">
        <v>6.24</v>
      </c>
      <c r="W3" s="5">
        <v>5.78</v>
      </c>
      <c r="X3" s="5">
        <v>6.06</v>
      </c>
      <c r="Y3" s="5">
        <v>-1.35</v>
      </c>
      <c r="Z3" s="5">
        <v>0.6</v>
      </c>
      <c r="AA3" s="5">
        <f aca="true" t="shared" si="4" ref="AA3:AA46">(((1+(Y3/100))*(1+(Z3/100))-1))*100</f>
        <v>-0.7580999999999949</v>
      </c>
      <c r="AB3" s="5">
        <f>((1+(R3/100))*((1+(S3/100))*((1+(T3/100))*((1+(U3/100))*((1+(V3/100))*((1+(W3/100))*((1+(X3/100))*((1+(Y3/100))*((1+(Z3/100)))^(1/9))-1)*100))))))</f>
        <v>7.481527470892224</v>
      </c>
    </row>
    <row r="4" spans="1:28" ht="19.5" customHeight="1">
      <c r="A4" s="3" t="s">
        <v>28</v>
      </c>
      <c r="B4" s="4">
        <v>255305</v>
      </c>
      <c r="C4" s="4">
        <v>267958</v>
      </c>
      <c r="D4" s="4">
        <v>288857</v>
      </c>
      <c r="E4" s="4">
        <v>311358</v>
      </c>
      <c r="F4" s="4">
        <v>360201</v>
      </c>
      <c r="G4" s="4">
        <v>378027</v>
      </c>
      <c r="H4" s="4">
        <v>380555</v>
      </c>
      <c r="I4" s="4">
        <v>398867</v>
      </c>
      <c r="J4" s="4">
        <v>390134</v>
      </c>
      <c r="K4" s="4">
        <v>393366</v>
      </c>
      <c r="L4" s="4">
        <f t="shared" si="0"/>
        <v>2528</v>
      </c>
      <c r="M4" s="4">
        <f t="shared" si="1"/>
        <v>18312</v>
      </c>
      <c r="N4" s="4">
        <f t="shared" si="2"/>
        <v>-8733</v>
      </c>
      <c r="O4" s="4">
        <f t="shared" si="3"/>
        <v>3232</v>
      </c>
      <c r="P4" s="4">
        <f>SUM(N4:O4)</f>
        <v>-5501</v>
      </c>
      <c r="Q4" s="17">
        <f aca="true" t="shared" si="5" ref="Q4:Q46">(P4/I4)*100</f>
        <v>-1.3791564606748616</v>
      </c>
      <c r="R4" s="5">
        <v>4.96</v>
      </c>
      <c r="S4" s="5">
        <v>7.8</v>
      </c>
      <c r="T4" s="5">
        <v>7.79</v>
      </c>
      <c r="U4" s="5">
        <v>15.69</v>
      </c>
      <c r="V4" s="5">
        <v>4.95</v>
      </c>
      <c r="W4" s="5">
        <v>0.67</v>
      </c>
      <c r="X4" s="5">
        <v>4.81</v>
      </c>
      <c r="Y4" s="5">
        <v>-2.19</v>
      </c>
      <c r="Z4" s="5">
        <v>0.83</v>
      </c>
      <c r="AA4" s="5">
        <f t="shared" si="4"/>
        <v>-1.3781770000000026</v>
      </c>
      <c r="AB4" s="5">
        <v>0.83</v>
      </c>
    </row>
    <row r="5" spans="1:28" ht="19.5" customHeight="1">
      <c r="A5" s="6" t="s">
        <v>29</v>
      </c>
      <c r="B5" s="7">
        <v>22248</v>
      </c>
      <c r="C5" s="7">
        <v>24075</v>
      </c>
      <c r="D5" s="7">
        <v>25632</v>
      </c>
      <c r="E5" s="7">
        <v>25781</v>
      </c>
      <c r="F5" s="7">
        <v>26326</v>
      </c>
      <c r="G5" s="7">
        <v>26311</v>
      </c>
      <c r="H5" s="7">
        <v>27551</v>
      </c>
      <c r="I5" s="7">
        <v>29637</v>
      </c>
      <c r="J5" s="7">
        <v>28863</v>
      </c>
      <c r="K5" s="7">
        <v>28160</v>
      </c>
      <c r="L5" s="7">
        <f t="shared" si="0"/>
        <v>1240</v>
      </c>
      <c r="M5" s="7">
        <f t="shared" si="1"/>
        <v>2086</v>
      </c>
      <c r="N5" s="7">
        <f t="shared" si="2"/>
        <v>-774</v>
      </c>
      <c r="O5" s="7">
        <f t="shared" si="3"/>
        <v>-703</v>
      </c>
      <c r="P5" s="7">
        <f>O5+N5</f>
        <v>-1477</v>
      </c>
      <c r="Q5" s="18">
        <f t="shared" si="5"/>
        <v>-4.983635320713972</v>
      </c>
      <c r="R5" s="8">
        <v>8.21</v>
      </c>
      <c r="S5" s="8">
        <v>6.47</v>
      </c>
      <c r="T5" s="8">
        <v>0.58</v>
      </c>
      <c r="U5" s="8">
        <v>2.11</v>
      </c>
      <c r="V5" s="8">
        <v>-0.06</v>
      </c>
      <c r="W5" s="8">
        <v>4.71</v>
      </c>
      <c r="X5" s="8">
        <v>7.57</v>
      </c>
      <c r="Y5" s="8">
        <v>-2.61</v>
      </c>
      <c r="Z5" s="8">
        <v>-2.44</v>
      </c>
      <c r="AA5" s="8">
        <f t="shared" si="4"/>
        <v>-4.986316000000002</v>
      </c>
      <c r="AB5" s="8">
        <v>-2.44</v>
      </c>
    </row>
    <row r="6" spans="1:28" ht="19.5" customHeight="1">
      <c r="A6" s="6" t="s">
        <v>30</v>
      </c>
      <c r="B6" s="7">
        <v>170443</v>
      </c>
      <c r="C6" s="7">
        <v>175550</v>
      </c>
      <c r="D6" s="7">
        <v>187870</v>
      </c>
      <c r="E6" s="7">
        <v>195661</v>
      </c>
      <c r="F6" s="7">
        <v>225029</v>
      </c>
      <c r="G6" s="7">
        <v>232070</v>
      </c>
      <c r="H6" s="7">
        <v>229920</v>
      </c>
      <c r="I6" s="7">
        <v>234215</v>
      </c>
      <c r="J6" s="7">
        <v>225758</v>
      </c>
      <c r="K6" s="7">
        <v>226553</v>
      </c>
      <c r="L6" s="7">
        <f t="shared" si="0"/>
        <v>-2150</v>
      </c>
      <c r="M6" s="7">
        <f t="shared" si="1"/>
        <v>4295</v>
      </c>
      <c r="N6" s="7">
        <f t="shared" si="2"/>
        <v>-8457</v>
      </c>
      <c r="O6" s="7">
        <f t="shared" si="3"/>
        <v>795</v>
      </c>
      <c r="P6" s="7">
        <f>O6+N6</f>
        <v>-7662</v>
      </c>
      <c r="Q6" s="18">
        <f t="shared" si="5"/>
        <v>-3.271353243814444</v>
      </c>
      <c r="R6" s="8">
        <v>3</v>
      </c>
      <c r="S6" s="8">
        <v>7.02</v>
      </c>
      <c r="T6" s="8">
        <v>4.15</v>
      </c>
      <c r="U6" s="8">
        <v>15.01</v>
      </c>
      <c r="V6" s="8">
        <v>3.13</v>
      </c>
      <c r="W6" s="8">
        <v>-0.93</v>
      </c>
      <c r="X6" s="8">
        <v>1.87</v>
      </c>
      <c r="Y6" s="8">
        <v>-3.61</v>
      </c>
      <c r="Z6" s="8">
        <v>0.35</v>
      </c>
      <c r="AA6" s="8">
        <f t="shared" si="4"/>
        <v>-3.2726350000000015</v>
      </c>
      <c r="AB6" s="8">
        <v>0.35</v>
      </c>
    </row>
    <row r="7" spans="1:28" ht="19.5" customHeight="1">
      <c r="A7" s="6" t="s">
        <v>31</v>
      </c>
      <c r="B7" s="7">
        <v>17655</v>
      </c>
      <c r="C7" s="7">
        <v>19653</v>
      </c>
      <c r="D7" s="7">
        <v>20950</v>
      </c>
      <c r="E7" s="7">
        <v>24430</v>
      </c>
      <c r="F7" s="7">
        <v>27961</v>
      </c>
      <c r="G7" s="7">
        <v>31559</v>
      </c>
      <c r="H7" s="7">
        <v>33229</v>
      </c>
      <c r="I7" s="7">
        <v>37430</v>
      </c>
      <c r="J7" s="7">
        <v>36681</v>
      </c>
      <c r="K7" s="7">
        <v>37491</v>
      </c>
      <c r="L7" s="7">
        <f t="shared" si="0"/>
        <v>1670</v>
      </c>
      <c r="M7" s="7">
        <f t="shared" si="1"/>
        <v>4201</v>
      </c>
      <c r="N7" s="7">
        <f t="shared" si="2"/>
        <v>-749</v>
      </c>
      <c r="O7" s="7">
        <f t="shared" si="3"/>
        <v>810</v>
      </c>
      <c r="P7" s="7">
        <f>O7+N7</f>
        <v>61</v>
      </c>
      <c r="Q7" s="18">
        <f t="shared" si="5"/>
        <v>0.16297087897408497</v>
      </c>
      <c r="R7" s="8">
        <v>11.32</v>
      </c>
      <c r="S7" s="8">
        <v>6.6</v>
      </c>
      <c r="T7" s="8">
        <v>16.61</v>
      </c>
      <c r="U7" s="8">
        <v>14.45</v>
      </c>
      <c r="V7" s="8">
        <v>12.87</v>
      </c>
      <c r="W7" s="8">
        <v>5.29</v>
      </c>
      <c r="X7" s="8">
        <v>12.64</v>
      </c>
      <c r="Y7" s="8">
        <v>-2</v>
      </c>
      <c r="Z7" s="8">
        <v>2.21</v>
      </c>
      <c r="AA7" s="8">
        <f t="shared" si="4"/>
        <v>0.16579999999999373</v>
      </c>
      <c r="AB7" s="8">
        <v>2.21</v>
      </c>
    </row>
    <row r="8" spans="1:28" ht="19.5" customHeight="1">
      <c r="A8" s="6" t="s">
        <v>32</v>
      </c>
      <c r="B8" s="7">
        <v>26025</v>
      </c>
      <c r="C8" s="7">
        <v>27954</v>
      </c>
      <c r="D8" s="7">
        <v>30806</v>
      </c>
      <c r="E8" s="7">
        <v>38094</v>
      </c>
      <c r="F8" s="7">
        <v>45921</v>
      </c>
      <c r="G8" s="7">
        <v>47212</v>
      </c>
      <c r="H8" s="7">
        <v>46284</v>
      </c>
      <c r="I8" s="7">
        <v>47466</v>
      </c>
      <c r="J8" s="7">
        <v>45984</v>
      </c>
      <c r="K8" s="7">
        <v>46341</v>
      </c>
      <c r="L8" s="7">
        <f t="shared" si="0"/>
        <v>-928</v>
      </c>
      <c r="M8" s="7">
        <f t="shared" si="1"/>
        <v>1182</v>
      </c>
      <c r="N8" s="7">
        <f t="shared" si="2"/>
        <v>-1482</v>
      </c>
      <c r="O8" s="7">
        <f t="shared" si="3"/>
        <v>357</v>
      </c>
      <c r="P8" s="7">
        <f>O8+N8</f>
        <v>-1125</v>
      </c>
      <c r="Q8" s="18">
        <f t="shared" si="5"/>
        <v>-2.370117557830868</v>
      </c>
      <c r="R8" s="8">
        <v>7.41</v>
      </c>
      <c r="S8" s="8">
        <v>10.2</v>
      </c>
      <c r="T8" s="8">
        <v>23.66</v>
      </c>
      <c r="U8" s="8">
        <v>20.55</v>
      </c>
      <c r="V8" s="8">
        <v>2.81</v>
      </c>
      <c r="W8" s="8">
        <v>-1.97</v>
      </c>
      <c r="X8" s="8">
        <v>2.55</v>
      </c>
      <c r="Y8" s="8">
        <v>-3.12</v>
      </c>
      <c r="Z8" s="8">
        <v>0.78</v>
      </c>
      <c r="AA8" s="8">
        <f t="shared" si="4"/>
        <v>-2.364336</v>
      </c>
      <c r="AB8" s="8">
        <v>0.78</v>
      </c>
    </row>
    <row r="9" spans="1:28" ht="19.5" customHeight="1">
      <c r="A9" s="6" t="s">
        <v>33</v>
      </c>
      <c r="B9" s="7">
        <v>18934</v>
      </c>
      <c r="C9" s="7">
        <v>20726</v>
      </c>
      <c r="D9" s="7">
        <v>23599</v>
      </c>
      <c r="E9" s="7">
        <v>27392</v>
      </c>
      <c r="F9" s="7">
        <v>34964</v>
      </c>
      <c r="G9" s="7">
        <v>40875</v>
      </c>
      <c r="H9" s="7">
        <v>43571</v>
      </c>
      <c r="I9" s="7">
        <v>50119</v>
      </c>
      <c r="J9" s="7">
        <v>52848</v>
      </c>
      <c r="K9" s="7">
        <v>54821</v>
      </c>
      <c r="L9" s="7">
        <f t="shared" si="0"/>
        <v>2696</v>
      </c>
      <c r="M9" s="7">
        <f t="shared" si="1"/>
        <v>6548</v>
      </c>
      <c r="N9" s="7">
        <f t="shared" si="2"/>
        <v>2729</v>
      </c>
      <c r="O9" s="7">
        <f t="shared" si="3"/>
        <v>1973</v>
      </c>
      <c r="P9" s="7">
        <f>O9+N9</f>
        <v>4702</v>
      </c>
      <c r="Q9" s="18">
        <f t="shared" si="5"/>
        <v>9.381671621540733</v>
      </c>
      <c r="R9" s="8">
        <v>9.46</v>
      </c>
      <c r="S9" s="8">
        <v>13.86</v>
      </c>
      <c r="T9" s="8">
        <v>16.07</v>
      </c>
      <c r="U9" s="8">
        <v>27.64</v>
      </c>
      <c r="V9" s="8">
        <v>16.91</v>
      </c>
      <c r="W9" s="8">
        <v>6.6</v>
      </c>
      <c r="X9" s="8">
        <v>15.03</v>
      </c>
      <c r="Y9" s="8">
        <v>5.45</v>
      </c>
      <c r="Z9" s="8">
        <v>3.73</v>
      </c>
      <c r="AA9" s="8">
        <f t="shared" si="4"/>
        <v>9.383285000000008</v>
      </c>
      <c r="AB9" s="8">
        <v>3.73</v>
      </c>
    </row>
    <row r="10" spans="1:28" ht="19.5" customHeight="1">
      <c r="A10" s="3" t="s">
        <v>34</v>
      </c>
      <c r="B10" s="4">
        <v>67554</v>
      </c>
      <c r="C10" s="4">
        <v>69337</v>
      </c>
      <c r="D10" s="4">
        <v>73019</v>
      </c>
      <c r="E10" s="4">
        <v>84633</v>
      </c>
      <c r="F10" s="4">
        <v>87548</v>
      </c>
      <c r="G10" s="4">
        <v>96924</v>
      </c>
      <c r="H10" s="4">
        <v>105606</v>
      </c>
      <c r="I10" s="4">
        <v>111833</v>
      </c>
      <c r="J10" s="4">
        <v>106168</v>
      </c>
      <c r="K10" s="4">
        <v>101495</v>
      </c>
      <c r="L10" s="4">
        <f t="shared" si="0"/>
        <v>8682</v>
      </c>
      <c r="M10" s="4">
        <f t="shared" si="1"/>
        <v>6227</v>
      </c>
      <c r="N10" s="4">
        <f t="shared" si="2"/>
        <v>-5665</v>
      </c>
      <c r="O10" s="4">
        <f t="shared" si="3"/>
        <v>-4673</v>
      </c>
      <c r="P10" s="4">
        <f aca="true" t="shared" si="6" ref="P10:P46">SUM(N10:O10)</f>
        <v>-10338</v>
      </c>
      <c r="Q10" s="17">
        <f t="shared" si="5"/>
        <v>-9.244140817111228</v>
      </c>
      <c r="R10" s="5">
        <v>2.64</v>
      </c>
      <c r="S10" s="5">
        <v>5.31</v>
      </c>
      <c r="T10" s="5">
        <v>15.91</v>
      </c>
      <c r="U10" s="5">
        <v>3.44</v>
      </c>
      <c r="V10" s="5">
        <v>10.71</v>
      </c>
      <c r="W10" s="5">
        <v>8.96</v>
      </c>
      <c r="X10" s="5">
        <v>5.9</v>
      </c>
      <c r="Y10" s="5">
        <v>-5.07</v>
      </c>
      <c r="Z10" s="5">
        <v>-4.4</v>
      </c>
      <c r="AA10" s="5">
        <f t="shared" si="4"/>
        <v>-9.246920000000003</v>
      </c>
      <c r="AB10" s="5">
        <v>-4.4</v>
      </c>
    </row>
    <row r="11" spans="1:28" ht="19.5" customHeight="1">
      <c r="A11" s="6" t="s">
        <v>35</v>
      </c>
      <c r="B11" s="7">
        <v>3226</v>
      </c>
      <c r="C11" s="7">
        <v>3284</v>
      </c>
      <c r="D11" s="7">
        <v>3103</v>
      </c>
      <c r="E11" s="7">
        <v>3623</v>
      </c>
      <c r="F11" s="7">
        <v>4346</v>
      </c>
      <c r="G11" s="7">
        <v>5409</v>
      </c>
      <c r="H11" s="7">
        <v>5868</v>
      </c>
      <c r="I11" s="7">
        <v>7093</v>
      </c>
      <c r="J11" s="7">
        <v>7361</v>
      </c>
      <c r="K11" s="7">
        <v>7744</v>
      </c>
      <c r="L11" s="7">
        <f t="shared" si="0"/>
        <v>459</v>
      </c>
      <c r="M11" s="7">
        <f t="shared" si="1"/>
        <v>1225</v>
      </c>
      <c r="N11" s="7">
        <f t="shared" si="2"/>
        <v>268</v>
      </c>
      <c r="O11" s="7">
        <f t="shared" si="3"/>
        <v>383</v>
      </c>
      <c r="P11" s="7">
        <f t="shared" si="6"/>
        <v>651</v>
      </c>
      <c r="Q11" s="18">
        <f t="shared" si="5"/>
        <v>9.178062878894686</v>
      </c>
      <c r="R11" s="8">
        <v>1.8</v>
      </c>
      <c r="S11" s="8">
        <v>-5.51</v>
      </c>
      <c r="T11" s="8">
        <v>16.76</v>
      </c>
      <c r="U11" s="8">
        <v>19.96</v>
      </c>
      <c r="V11" s="8">
        <v>24.46</v>
      </c>
      <c r="W11" s="8">
        <v>8.49</v>
      </c>
      <c r="X11" s="8">
        <v>20.88</v>
      </c>
      <c r="Y11" s="8">
        <v>3.78</v>
      </c>
      <c r="Z11" s="8">
        <v>5.2</v>
      </c>
      <c r="AA11" s="8">
        <f t="shared" si="4"/>
        <v>9.17656</v>
      </c>
      <c r="AB11" s="8">
        <v>5.2</v>
      </c>
    </row>
    <row r="12" spans="1:28" ht="19.5" customHeight="1">
      <c r="A12" s="6" t="s">
        <v>36</v>
      </c>
      <c r="B12" s="7">
        <v>44126</v>
      </c>
      <c r="C12" s="7">
        <v>45058</v>
      </c>
      <c r="D12" s="7">
        <v>48624</v>
      </c>
      <c r="E12" s="7">
        <v>55213</v>
      </c>
      <c r="F12" s="7">
        <v>54886</v>
      </c>
      <c r="G12" s="7">
        <v>60842</v>
      </c>
      <c r="H12" s="7">
        <v>66872</v>
      </c>
      <c r="I12" s="7">
        <v>69855</v>
      </c>
      <c r="J12" s="7">
        <v>64553</v>
      </c>
      <c r="K12" s="7">
        <v>61251</v>
      </c>
      <c r="L12" s="7">
        <f t="shared" si="0"/>
        <v>6030</v>
      </c>
      <c r="M12" s="7">
        <f t="shared" si="1"/>
        <v>2983</v>
      </c>
      <c r="N12" s="7">
        <f t="shared" si="2"/>
        <v>-5302</v>
      </c>
      <c r="O12" s="7">
        <f t="shared" si="3"/>
        <v>-3302</v>
      </c>
      <c r="P12" s="7">
        <f t="shared" si="6"/>
        <v>-8604</v>
      </c>
      <c r="Q12" s="18">
        <f t="shared" si="5"/>
        <v>-12.316942237491947</v>
      </c>
      <c r="R12" s="8">
        <v>2.11</v>
      </c>
      <c r="S12" s="8">
        <v>7.91</v>
      </c>
      <c r="T12" s="8">
        <v>13.55</v>
      </c>
      <c r="U12" s="8">
        <v>-0.59</v>
      </c>
      <c r="V12" s="8">
        <v>10.85</v>
      </c>
      <c r="W12" s="8">
        <v>9.91</v>
      </c>
      <c r="X12" s="8">
        <v>4.46</v>
      </c>
      <c r="Y12" s="8">
        <v>-7.59</v>
      </c>
      <c r="Z12" s="8">
        <v>-5.12</v>
      </c>
      <c r="AA12" s="8">
        <f t="shared" si="4"/>
        <v>-12.321391999999998</v>
      </c>
      <c r="AB12" s="8">
        <v>-5.12</v>
      </c>
    </row>
    <row r="13" spans="1:28" ht="19.5" customHeight="1">
      <c r="A13" s="6" t="s">
        <v>37</v>
      </c>
      <c r="B13" s="7">
        <v>8533</v>
      </c>
      <c r="C13" s="7">
        <v>8657</v>
      </c>
      <c r="D13" s="7">
        <v>9667</v>
      </c>
      <c r="E13" s="7">
        <v>11053</v>
      </c>
      <c r="F13" s="7">
        <v>11784</v>
      </c>
      <c r="G13" s="7">
        <v>13404</v>
      </c>
      <c r="H13" s="7">
        <v>15351</v>
      </c>
      <c r="I13" s="7">
        <v>16718</v>
      </c>
      <c r="J13" s="7">
        <v>15948</v>
      </c>
      <c r="K13" s="7">
        <v>15454</v>
      </c>
      <c r="L13" s="7">
        <f t="shared" si="0"/>
        <v>1947</v>
      </c>
      <c r="M13" s="7">
        <f t="shared" si="1"/>
        <v>1367</v>
      </c>
      <c r="N13" s="7">
        <f t="shared" si="2"/>
        <v>-770</v>
      </c>
      <c r="O13" s="7">
        <f t="shared" si="3"/>
        <v>-494</v>
      </c>
      <c r="P13" s="7">
        <f t="shared" si="6"/>
        <v>-1264</v>
      </c>
      <c r="Q13" s="18">
        <f t="shared" si="5"/>
        <v>-7.56071300394784</v>
      </c>
      <c r="R13" s="8">
        <v>1.45</v>
      </c>
      <c r="S13" s="8">
        <v>11.67</v>
      </c>
      <c r="T13" s="8">
        <v>14.34</v>
      </c>
      <c r="U13" s="8">
        <v>6.61</v>
      </c>
      <c r="V13" s="8">
        <v>13.75</v>
      </c>
      <c r="W13" s="8">
        <v>14.53</v>
      </c>
      <c r="X13" s="8">
        <v>8.9</v>
      </c>
      <c r="Y13" s="8">
        <v>-4.61</v>
      </c>
      <c r="Z13" s="8">
        <v>-3.1</v>
      </c>
      <c r="AA13" s="8">
        <f t="shared" si="4"/>
        <v>-7.567090000000009</v>
      </c>
      <c r="AB13" s="8">
        <v>-3.1</v>
      </c>
    </row>
    <row r="14" spans="1:28" ht="19.5" customHeight="1">
      <c r="A14" s="6" t="s">
        <v>38</v>
      </c>
      <c r="B14" s="7">
        <v>10241</v>
      </c>
      <c r="C14" s="7">
        <v>10971</v>
      </c>
      <c r="D14" s="7">
        <v>9959</v>
      </c>
      <c r="E14" s="7">
        <v>12157</v>
      </c>
      <c r="F14" s="7">
        <v>13024</v>
      </c>
      <c r="G14" s="7">
        <v>13752</v>
      </c>
      <c r="H14" s="7">
        <v>12873</v>
      </c>
      <c r="I14" s="7">
        <v>12728</v>
      </c>
      <c r="J14" s="7">
        <v>12778</v>
      </c>
      <c r="K14" s="7">
        <v>11770</v>
      </c>
      <c r="L14" s="7">
        <f t="shared" si="0"/>
        <v>-879</v>
      </c>
      <c r="M14" s="7">
        <f t="shared" si="1"/>
        <v>-145</v>
      </c>
      <c r="N14" s="7">
        <f t="shared" si="2"/>
        <v>50</v>
      </c>
      <c r="O14" s="7">
        <f t="shared" si="3"/>
        <v>-1008</v>
      </c>
      <c r="P14" s="7">
        <f t="shared" si="6"/>
        <v>-958</v>
      </c>
      <c r="Q14" s="18">
        <f t="shared" si="5"/>
        <v>-7.5267127592708984</v>
      </c>
      <c r="R14" s="8">
        <v>7.13</v>
      </c>
      <c r="S14" s="8">
        <v>-9.22</v>
      </c>
      <c r="T14" s="8">
        <v>22.07</v>
      </c>
      <c r="U14" s="8">
        <v>7.13</v>
      </c>
      <c r="V14" s="8">
        <v>5.59</v>
      </c>
      <c r="W14" s="8">
        <v>-6.39</v>
      </c>
      <c r="X14" s="8">
        <v>-1.13</v>
      </c>
      <c r="Y14" s="8">
        <v>0.39</v>
      </c>
      <c r="Z14" s="8">
        <v>-7.89</v>
      </c>
      <c r="AA14" s="8">
        <f t="shared" si="4"/>
        <v>-7.530770999999992</v>
      </c>
      <c r="AB14" s="8">
        <v>-7.89</v>
      </c>
    </row>
    <row r="15" spans="1:28" ht="19.5" customHeight="1">
      <c r="A15" s="6" t="s">
        <v>39</v>
      </c>
      <c r="B15" s="7">
        <v>1428</v>
      </c>
      <c r="C15" s="7">
        <v>1367</v>
      </c>
      <c r="D15" s="7">
        <v>1666</v>
      </c>
      <c r="E15" s="7">
        <v>2587</v>
      </c>
      <c r="F15" s="7">
        <v>3508</v>
      </c>
      <c r="G15" s="7">
        <v>3517</v>
      </c>
      <c r="H15" s="7">
        <v>4642</v>
      </c>
      <c r="I15" s="7">
        <v>5439</v>
      </c>
      <c r="J15" s="7">
        <v>5528</v>
      </c>
      <c r="K15" s="7">
        <v>5276</v>
      </c>
      <c r="L15" s="7">
        <f t="shared" si="0"/>
        <v>1125</v>
      </c>
      <c r="M15" s="7">
        <f t="shared" si="1"/>
        <v>797</v>
      </c>
      <c r="N15" s="7">
        <f t="shared" si="2"/>
        <v>89</v>
      </c>
      <c r="O15" s="7">
        <f t="shared" si="3"/>
        <v>-252</v>
      </c>
      <c r="P15" s="7">
        <f t="shared" si="6"/>
        <v>-163</v>
      </c>
      <c r="Q15" s="18">
        <f t="shared" si="5"/>
        <v>-2.996874425445854</v>
      </c>
      <c r="R15" s="8">
        <v>-4.27</v>
      </c>
      <c r="S15" s="8">
        <v>21.87</v>
      </c>
      <c r="T15" s="8">
        <v>55.28</v>
      </c>
      <c r="U15" s="8">
        <v>35.6</v>
      </c>
      <c r="V15" s="8">
        <v>0.26</v>
      </c>
      <c r="W15" s="8">
        <v>31.99</v>
      </c>
      <c r="X15" s="8">
        <v>17.17</v>
      </c>
      <c r="Y15" s="8">
        <v>1.64</v>
      </c>
      <c r="Z15" s="8">
        <v>-4.56</v>
      </c>
      <c r="AA15" s="8">
        <f t="shared" si="4"/>
        <v>-2.994783999999995</v>
      </c>
      <c r="AB15" s="8">
        <v>-4.56</v>
      </c>
    </row>
    <row r="16" spans="1:28" ht="19.5" customHeight="1">
      <c r="A16" s="3" t="s">
        <v>40</v>
      </c>
      <c r="B16" s="4">
        <v>231142</v>
      </c>
      <c r="C16" s="4">
        <v>251390</v>
      </c>
      <c r="D16" s="4">
        <v>270101</v>
      </c>
      <c r="E16" s="4">
        <v>296349</v>
      </c>
      <c r="F16" s="4">
        <v>346180</v>
      </c>
      <c r="G16" s="4">
        <v>366101</v>
      </c>
      <c r="H16" s="4">
        <v>391026</v>
      </c>
      <c r="I16" s="4">
        <v>411025</v>
      </c>
      <c r="J16" s="4">
        <v>413703</v>
      </c>
      <c r="K16" s="4">
        <v>421105</v>
      </c>
      <c r="L16" s="4">
        <f t="shared" si="0"/>
        <v>24925</v>
      </c>
      <c r="M16" s="4">
        <f t="shared" si="1"/>
        <v>19999</v>
      </c>
      <c r="N16" s="4">
        <f t="shared" si="2"/>
        <v>2678</v>
      </c>
      <c r="O16" s="4">
        <f t="shared" si="3"/>
        <v>7402</v>
      </c>
      <c r="P16" s="4">
        <f t="shared" si="6"/>
        <v>10080</v>
      </c>
      <c r="Q16" s="17">
        <f t="shared" si="5"/>
        <v>2.452405571437261</v>
      </c>
      <c r="R16" s="5">
        <v>8.76</v>
      </c>
      <c r="S16" s="5">
        <v>7.44</v>
      </c>
      <c r="T16" s="5">
        <v>9.72</v>
      </c>
      <c r="U16" s="5">
        <v>16.81</v>
      </c>
      <c r="V16" s="5">
        <v>5.75</v>
      </c>
      <c r="W16" s="5">
        <v>6.81</v>
      </c>
      <c r="X16" s="5">
        <v>5.11</v>
      </c>
      <c r="Y16" s="5">
        <v>0.65</v>
      </c>
      <c r="Z16" s="5">
        <v>1.79</v>
      </c>
      <c r="AA16" s="5">
        <f t="shared" si="4"/>
        <v>2.4516350000000076</v>
      </c>
      <c r="AB16" s="5">
        <v>1.79</v>
      </c>
    </row>
    <row r="17" spans="1:28" ht="19.5" customHeight="1">
      <c r="A17" s="6" t="s">
        <v>41</v>
      </c>
      <c r="B17" s="7">
        <v>126732</v>
      </c>
      <c r="C17" s="7">
        <v>131238</v>
      </c>
      <c r="D17" s="7">
        <v>144116</v>
      </c>
      <c r="E17" s="7">
        <v>148548</v>
      </c>
      <c r="F17" s="7">
        <v>167389</v>
      </c>
      <c r="G17" s="7">
        <v>177731</v>
      </c>
      <c r="H17" s="7">
        <v>183321</v>
      </c>
      <c r="I17" s="7">
        <v>186125</v>
      </c>
      <c r="J17" s="7">
        <v>190088</v>
      </c>
      <c r="K17" s="7">
        <v>197856</v>
      </c>
      <c r="L17" s="7">
        <f t="shared" si="0"/>
        <v>5590</v>
      </c>
      <c r="M17" s="7">
        <f t="shared" si="1"/>
        <v>2804</v>
      </c>
      <c r="N17" s="7">
        <f t="shared" si="2"/>
        <v>3963</v>
      </c>
      <c r="O17" s="7">
        <f t="shared" si="3"/>
        <v>7768</v>
      </c>
      <c r="P17" s="7">
        <f t="shared" si="6"/>
        <v>11731</v>
      </c>
      <c r="Q17" s="18">
        <f t="shared" si="5"/>
        <v>6.3027535258562795</v>
      </c>
      <c r="R17" s="8">
        <v>3.56</v>
      </c>
      <c r="S17" s="8">
        <v>9.81</v>
      </c>
      <c r="T17" s="8">
        <v>3.08</v>
      </c>
      <c r="U17" s="8">
        <v>12.68</v>
      </c>
      <c r="V17" s="8">
        <v>6.18</v>
      </c>
      <c r="W17" s="8">
        <v>3.15</v>
      </c>
      <c r="X17" s="8">
        <v>1.53</v>
      </c>
      <c r="Y17" s="8">
        <v>2.13</v>
      </c>
      <c r="Z17" s="8">
        <v>4.09</v>
      </c>
      <c r="AA17" s="8">
        <f t="shared" si="4"/>
        <v>6.307116999999995</v>
      </c>
      <c r="AB17" s="8">
        <v>4.09</v>
      </c>
    </row>
    <row r="18" spans="1:28" ht="19.5" customHeight="1">
      <c r="A18" s="6" t="s">
        <v>42</v>
      </c>
      <c r="B18" s="7">
        <v>23498</v>
      </c>
      <c r="C18" s="7">
        <v>24036</v>
      </c>
      <c r="D18" s="7">
        <v>26521</v>
      </c>
      <c r="E18" s="7">
        <v>30044</v>
      </c>
      <c r="F18" s="7">
        <v>31269</v>
      </c>
      <c r="G18" s="7">
        <v>34177</v>
      </c>
      <c r="H18" s="7">
        <v>35934</v>
      </c>
      <c r="I18" s="7">
        <v>35626</v>
      </c>
      <c r="J18" s="7">
        <v>35795</v>
      </c>
      <c r="K18" s="7">
        <v>35319</v>
      </c>
      <c r="L18" s="7">
        <f t="shared" si="0"/>
        <v>1757</v>
      </c>
      <c r="M18" s="7">
        <f t="shared" si="1"/>
        <v>-308</v>
      </c>
      <c r="N18" s="7">
        <f t="shared" si="2"/>
        <v>169</v>
      </c>
      <c r="O18" s="7">
        <f t="shared" si="3"/>
        <v>-476</v>
      </c>
      <c r="P18" s="7">
        <f t="shared" si="6"/>
        <v>-307</v>
      </c>
      <c r="Q18" s="18">
        <f t="shared" si="5"/>
        <v>-0.8617301970471005</v>
      </c>
      <c r="R18" s="8">
        <v>2.29</v>
      </c>
      <c r="S18" s="8">
        <v>10.34</v>
      </c>
      <c r="T18" s="8">
        <v>13.28</v>
      </c>
      <c r="U18" s="8">
        <v>4.08</v>
      </c>
      <c r="V18" s="8">
        <v>9.3</v>
      </c>
      <c r="W18" s="8">
        <v>5.14</v>
      </c>
      <c r="X18" s="8">
        <v>-0.86</v>
      </c>
      <c r="Y18" s="8">
        <v>0.47</v>
      </c>
      <c r="Z18" s="8">
        <v>-1.33</v>
      </c>
      <c r="AA18" s="8">
        <f t="shared" si="4"/>
        <v>-0.8662510000000068</v>
      </c>
      <c r="AB18" s="8">
        <v>-1.33</v>
      </c>
    </row>
    <row r="19" spans="1:28" ht="19.5" customHeight="1">
      <c r="A19" s="6" t="s">
        <v>43</v>
      </c>
      <c r="B19" s="7">
        <v>4825</v>
      </c>
      <c r="C19" s="7">
        <v>4718</v>
      </c>
      <c r="D19" s="7">
        <v>4875</v>
      </c>
      <c r="E19" s="7">
        <v>5041</v>
      </c>
      <c r="F19" s="7">
        <v>5419</v>
      </c>
      <c r="G19" s="7">
        <v>5237</v>
      </c>
      <c r="H19" s="7">
        <v>5778</v>
      </c>
      <c r="I19" s="7">
        <v>5723</v>
      </c>
      <c r="J19" s="7">
        <v>5497</v>
      </c>
      <c r="K19" s="7">
        <v>5114</v>
      </c>
      <c r="L19" s="7">
        <f t="shared" si="0"/>
        <v>541</v>
      </c>
      <c r="M19" s="7">
        <f t="shared" si="1"/>
        <v>-55</v>
      </c>
      <c r="N19" s="7">
        <f t="shared" si="2"/>
        <v>-226</v>
      </c>
      <c r="O19" s="7">
        <f t="shared" si="3"/>
        <v>-383</v>
      </c>
      <c r="P19" s="7">
        <f t="shared" si="6"/>
        <v>-609</v>
      </c>
      <c r="Q19" s="18">
        <f t="shared" si="5"/>
        <v>-10.641272060108335</v>
      </c>
      <c r="R19" s="8">
        <v>-2.22</v>
      </c>
      <c r="S19" s="8">
        <v>3.33</v>
      </c>
      <c r="T19" s="8">
        <v>3.41</v>
      </c>
      <c r="U19" s="8">
        <v>7.5</v>
      </c>
      <c r="V19" s="8">
        <v>-3.36</v>
      </c>
      <c r="W19" s="8">
        <v>10.33</v>
      </c>
      <c r="X19" s="8">
        <v>-0.95</v>
      </c>
      <c r="Y19" s="8">
        <v>-3.95</v>
      </c>
      <c r="Z19" s="8">
        <v>-6.97</v>
      </c>
      <c r="AA19" s="8">
        <f t="shared" si="4"/>
        <v>-10.644684999999999</v>
      </c>
      <c r="AB19" s="8">
        <v>-6.97</v>
      </c>
    </row>
    <row r="20" spans="1:28" ht="19.5" customHeight="1">
      <c r="A20" s="6" t="s">
        <v>44</v>
      </c>
      <c r="B20" s="7">
        <v>12869</v>
      </c>
      <c r="C20" s="7">
        <v>13330</v>
      </c>
      <c r="D20" s="7">
        <v>14019</v>
      </c>
      <c r="E20" s="7">
        <v>13760</v>
      </c>
      <c r="F20" s="7">
        <v>14335</v>
      </c>
      <c r="G20" s="7">
        <v>14504</v>
      </c>
      <c r="H20" s="7">
        <v>16034</v>
      </c>
      <c r="I20" s="7">
        <v>16176</v>
      </c>
      <c r="J20" s="7">
        <v>15452</v>
      </c>
      <c r="K20" s="7">
        <v>15452</v>
      </c>
      <c r="L20" s="7">
        <f t="shared" si="0"/>
        <v>1530</v>
      </c>
      <c r="M20" s="7">
        <f t="shared" si="1"/>
        <v>142</v>
      </c>
      <c r="N20" s="7">
        <f t="shared" si="2"/>
        <v>-724</v>
      </c>
      <c r="O20" s="7">
        <f t="shared" si="3"/>
        <v>0</v>
      </c>
      <c r="P20" s="7">
        <f t="shared" si="6"/>
        <v>-724</v>
      </c>
      <c r="Q20" s="18">
        <f t="shared" si="5"/>
        <v>-4.4757665677546985</v>
      </c>
      <c r="R20" s="8">
        <v>3.58</v>
      </c>
      <c r="S20" s="8">
        <v>5.17</v>
      </c>
      <c r="T20" s="8">
        <v>-1.85</v>
      </c>
      <c r="U20" s="8">
        <v>4.18</v>
      </c>
      <c r="V20" s="8">
        <v>1.18</v>
      </c>
      <c r="W20" s="8">
        <v>10.55</v>
      </c>
      <c r="X20" s="8">
        <v>0.89</v>
      </c>
      <c r="Y20" s="8">
        <v>-4.48</v>
      </c>
      <c r="Z20" s="8">
        <v>0</v>
      </c>
      <c r="AA20" s="8">
        <f t="shared" si="4"/>
        <v>-4.479999999999995</v>
      </c>
      <c r="AB20" s="8">
        <v>0</v>
      </c>
    </row>
    <row r="21" spans="1:28" ht="19.5" customHeight="1">
      <c r="A21" s="6" t="s">
        <v>45</v>
      </c>
      <c r="B21" s="7">
        <v>3338</v>
      </c>
      <c r="C21" s="7">
        <v>3867</v>
      </c>
      <c r="D21" s="7">
        <v>4293</v>
      </c>
      <c r="E21" s="7">
        <v>4882</v>
      </c>
      <c r="F21" s="7">
        <v>6159</v>
      </c>
      <c r="G21" s="7">
        <v>6807</v>
      </c>
      <c r="H21" s="7">
        <v>7780</v>
      </c>
      <c r="I21" s="7">
        <v>8699</v>
      </c>
      <c r="J21" s="7">
        <v>8577</v>
      </c>
      <c r="K21" s="7">
        <v>8074</v>
      </c>
      <c r="L21" s="7">
        <f t="shared" si="0"/>
        <v>973</v>
      </c>
      <c r="M21" s="7">
        <f t="shared" si="1"/>
        <v>919</v>
      </c>
      <c r="N21" s="7">
        <f t="shared" si="2"/>
        <v>-122</v>
      </c>
      <c r="O21" s="7">
        <f t="shared" si="3"/>
        <v>-503</v>
      </c>
      <c r="P21" s="7">
        <f t="shared" si="6"/>
        <v>-625</v>
      </c>
      <c r="Q21" s="18">
        <f t="shared" si="5"/>
        <v>-7.184733877457179</v>
      </c>
      <c r="R21" s="8">
        <v>15.85</v>
      </c>
      <c r="S21" s="8">
        <v>11.02</v>
      </c>
      <c r="T21" s="8">
        <v>13.72</v>
      </c>
      <c r="U21" s="8">
        <v>26.16</v>
      </c>
      <c r="V21" s="8">
        <v>10.52</v>
      </c>
      <c r="W21" s="8">
        <v>14.29</v>
      </c>
      <c r="X21" s="8">
        <v>11.81</v>
      </c>
      <c r="Y21" s="8">
        <v>-1.4</v>
      </c>
      <c r="Z21" s="8">
        <v>-5.86</v>
      </c>
      <c r="AA21" s="8">
        <f t="shared" si="4"/>
        <v>-7.177959999999994</v>
      </c>
      <c r="AB21" s="8">
        <v>-5.86</v>
      </c>
    </row>
    <row r="22" spans="1:28" ht="19.5" customHeight="1">
      <c r="A22" s="6" t="s">
        <v>46</v>
      </c>
      <c r="B22" s="7">
        <v>9345</v>
      </c>
      <c r="C22" s="7">
        <v>10538</v>
      </c>
      <c r="D22" s="7">
        <v>10215</v>
      </c>
      <c r="E22" s="7">
        <v>11788</v>
      </c>
      <c r="F22" s="7">
        <v>14958</v>
      </c>
      <c r="G22" s="7">
        <v>17333</v>
      </c>
      <c r="H22" s="7">
        <v>18686</v>
      </c>
      <c r="I22" s="7">
        <v>20740</v>
      </c>
      <c r="J22" s="7">
        <v>21045</v>
      </c>
      <c r="K22" s="7">
        <v>22210</v>
      </c>
      <c r="L22" s="7">
        <f t="shared" si="0"/>
        <v>1353</v>
      </c>
      <c r="M22" s="7">
        <f t="shared" si="1"/>
        <v>2054</v>
      </c>
      <c r="N22" s="7">
        <f t="shared" si="2"/>
        <v>305</v>
      </c>
      <c r="O22" s="7">
        <f t="shared" si="3"/>
        <v>1165</v>
      </c>
      <c r="P22" s="7">
        <f t="shared" si="6"/>
        <v>1470</v>
      </c>
      <c r="Q22" s="18">
        <f t="shared" si="5"/>
        <v>7.087753134040502</v>
      </c>
      <c r="R22" s="8">
        <v>12.77</v>
      </c>
      <c r="S22" s="8">
        <v>-3.07</v>
      </c>
      <c r="T22" s="8">
        <v>15.4</v>
      </c>
      <c r="U22" s="8">
        <v>26.89</v>
      </c>
      <c r="V22" s="8">
        <v>15.88</v>
      </c>
      <c r="W22" s="8">
        <v>7.81</v>
      </c>
      <c r="X22" s="8">
        <v>10.99</v>
      </c>
      <c r="Y22" s="8">
        <v>1.47</v>
      </c>
      <c r="Z22" s="8">
        <v>5.54</v>
      </c>
      <c r="AA22" s="8">
        <f t="shared" si="4"/>
        <v>7.091437999999983</v>
      </c>
      <c r="AB22" s="8">
        <v>5.54</v>
      </c>
    </row>
    <row r="23" spans="1:28" ht="19.5" customHeight="1">
      <c r="A23" s="6" t="s">
        <v>47</v>
      </c>
      <c r="B23" s="7">
        <v>18940</v>
      </c>
      <c r="C23" s="7">
        <v>20112</v>
      </c>
      <c r="D23" s="7">
        <v>25692</v>
      </c>
      <c r="E23" s="7">
        <v>32806</v>
      </c>
      <c r="F23" s="7">
        <v>45379</v>
      </c>
      <c r="G23" s="7">
        <v>53045</v>
      </c>
      <c r="H23" s="7">
        <v>62496</v>
      </c>
      <c r="I23" s="7">
        <v>72927</v>
      </c>
      <c r="J23" s="7">
        <v>79998</v>
      </c>
      <c r="K23" s="7">
        <v>84592</v>
      </c>
      <c r="L23" s="7">
        <f t="shared" si="0"/>
        <v>9451</v>
      </c>
      <c r="M23" s="7">
        <f t="shared" si="1"/>
        <v>10431</v>
      </c>
      <c r="N23" s="7">
        <f t="shared" si="2"/>
        <v>7071</v>
      </c>
      <c r="O23" s="7">
        <f t="shared" si="3"/>
        <v>4594</v>
      </c>
      <c r="P23" s="7">
        <f t="shared" si="6"/>
        <v>11665</v>
      </c>
      <c r="Q23" s="18">
        <f t="shared" si="5"/>
        <v>15.995447502296816</v>
      </c>
      <c r="R23" s="8">
        <v>6.19</v>
      </c>
      <c r="S23" s="8">
        <v>27.74</v>
      </c>
      <c r="T23" s="8">
        <v>27.69</v>
      </c>
      <c r="U23" s="8">
        <v>38.33</v>
      </c>
      <c r="V23" s="8">
        <v>16.89</v>
      </c>
      <c r="W23" s="8">
        <v>17.82</v>
      </c>
      <c r="X23" s="8">
        <v>16.69</v>
      </c>
      <c r="Y23" s="8">
        <v>9.7</v>
      </c>
      <c r="Z23" s="8">
        <v>5.74</v>
      </c>
      <c r="AA23" s="8">
        <f t="shared" si="4"/>
        <v>15.996779999999976</v>
      </c>
      <c r="AB23" s="8">
        <v>5.74</v>
      </c>
    </row>
    <row r="24" spans="1:28" ht="19.5" customHeight="1">
      <c r="A24" s="6" t="s">
        <v>48</v>
      </c>
      <c r="B24" s="7">
        <v>31595</v>
      </c>
      <c r="C24" s="7">
        <v>43551</v>
      </c>
      <c r="D24" s="7">
        <v>40370</v>
      </c>
      <c r="E24" s="7">
        <v>49480</v>
      </c>
      <c r="F24" s="7">
        <v>61272</v>
      </c>
      <c r="G24" s="7">
        <v>57267</v>
      </c>
      <c r="H24" s="7">
        <v>60997</v>
      </c>
      <c r="I24" s="7">
        <v>65009</v>
      </c>
      <c r="J24" s="7">
        <v>57251</v>
      </c>
      <c r="K24" s="7">
        <v>52488</v>
      </c>
      <c r="L24" s="7">
        <f t="shared" si="0"/>
        <v>3730</v>
      </c>
      <c r="M24" s="7">
        <f t="shared" si="1"/>
        <v>4012</v>
      </c>
      <c r="N24" s="7">
        <f t="shared" si="2"/>
        <v>-7758</v>
      </c>
      <c r="O24" s="7">
        <f t="shared" si="3"/>
        <v>-4763</v>
      </c>
      <c r="P24" s="7">
        <f t="shared" si="6"/>
        <v>-12521</v>
      </c>
      <c r="Q24" s="18">
        <f t="shared" si="5"/>
        <v>-19.26041009706348</v>
      </c>
      <c r="R24" s="8">
        <v>37.84</v>
      </c>
      <c r="S24" s="8">
        <v>-7.3</v>
      </c>
      <c r="T24" s="8">
        <v>22.57</v>
      </c>
      <c r="U24" s="8">
        <v>23.83</v>
      </c>
      <c r="V24" s="8">
        <v>-6.54</v>
      </c>
      <c r="W24" s="8">
        <v>6.51</v>
      </c>
      <c r="X24" s="8">
        <v>6.58</v>
      </c>
      <c r="Y24" s="8">
        <v>-11.93</v>
      </c>
      <c r="Z24" s="8">
        <v>-8.32</v>
      </c>
      <c r="AA24" s="8">
        <f t="shared" si="4"/>
        <v>-19.25742399999999</v>
      </c>
      <c r="AB24" s="8">
        <v>-8.32</v>
      </c>
    </row>
    <row r="25" spans="1:28" ht="19.5" customHeight="1">
      <c r="A25" s="3" t="s">
        <v>49</v>
      </c>
      <c r="B25" s="4">
        <v>106944</v>
      </c>
      <c r="C25" s="4">
        <v>111130</v>
      </c>
      <c r="D25" s="4">
        <v>120182</v>
      </c>
      <c r="E25" s="4">
        <v>131174</v>
      </c>
      <c r="F25" s="4">
        <v>149594</v>
      </c>
      <c r="G25" s="4">
        <v>156685</v>
      </c>
      <c r="H25" s="4">
        <v>179991</v>
      </c>
      <c r="I25" s="4">
        <v>195217</v>
      </c>
      <c r="J25" s="4">
        <v>194507</v>
      </c>
      <c r="K25" s="4">
        <v>192861</v>
      </c>
      <c r="L25" s="4">
        <f t="shared" si="0"/>
        <v>23306</v>
      </c>
      <c r="M25" s="4">
        <f t="shared" si="1"/>
        <v>15226</v>
      </c>
      <c r="N25" s="4">
        <f t="shared" si="2"/>
        <v>-710</v>
      </c>
      <c r="O25" s="4">
        <f t="shared" si="3"/>
        <v>-1646</v>
      </c>
      <c r="P25" s="4">
        <f t="shared" si="6"/>
        <v>-2356</v>
      </c>
      <c r="Q25" s="17">
        <f t="shared" si="5"/>
        <v>-1.2068621072959833</v>
      </c>
      <c r="R25" s="5">
        <v>3.91</v>
      </c>
      <c r="S25" s="5">
        <v>8.15</v>
      </c>
      <c r="T25" s="5">
        <v>9.15</v>
      </c>
      <c r="U25" s="5">
        <v>14.04</v>
      </c>
      <c r="V25" s="5">
        <v>4.74</v>
      </c>
      <c r="W25" s="5">
        <v>14.87</v>
      </c>
      <c r="X25" s="5">
        <v>8.46</v>
      </c>
      <c r="Y25" s="5">
        <v>-0.36</v>
      </c>
      <c r="Z25" s="5">
        <v>-0.85</v>
      </c>
      <c r="AA25" s="5">
        <f t="shared" si="4"/>
        <v>-1.2069400000000008</v>
      </c>
      <c r="AB25" s="5">
        <v>-0.85</v>
      </c>
    </row>
    <row r="26" spans="1:28" ht="19.5" customHeight="1">
      <c r="A26" s="9" t="s">
        <v>50</v>
      </c>
      <c r="B26" s="10">
        <v>101229</v>
      </c>
      <c r="C26" s="10">
        <v>104862</v>
      </c>
      <c r="D26" s="10">
        <v>113462</v>
      </c>
      <c r="E26" s="10">
        <v>123252</v>
      </c>
      <c r="F26" s="10">
        <v>141154</v>
      </c>
      <c r="G26" s="10">
        <v>147819</v>
      </c>
      <c r="H26" s="10">
        <v>171166</v>
      </c>
      <c r="I26" s="10">
        <v>186095</v>
      </c>
      <c r="J26" s="10">
        <v>186133</v>
      </c>
      <c r="K26" s="10">
        <v>184147</v>
      </c>
      <c r="L26" s="10">
        <f t="shared" si="0"/>
        <v>23347</v>
      </c>
      <c r="M26" s="10">
        <f t="shared" si="1"/>
        <v>14929</v>
      </c>
      <c r="N26" s="10">
        <f t="shared" si="2"/>
        <v>38</v>
      </c>
      <c r="O26" s="10">
        <f t="shared" si="3"/>
        <v>-1986</v>
      </c>
      <c r="P26" s="10">
        <f t="shared" si="6"/>
        <v>-1948</v>
      </c>
      <c r="Q26" s="19">
        <f t="shared" si="5"/>
        <v>-1.0467771836964992</v>
      </c>
      <c r="R26" s="11">
        <v>3.59</v>
      </c>
      <c r="S26" s="11">
        <v>8.2</v>
      </c>
      <c r="T26" s="11">
        <v>8.63</v>
      </c>
      <c r="U26" s="11">
        <v>14.52</v>
      </c>
      <c r="V26" s="11">
        <v>4.72</v>
      </c>
      <c r="W26" s="11">
        <v>15.79</v>
      </c>
      <c r="X26" s="11">
        <v>8.72</v>
      </c>
      <c r="Y26" s="11">
        <v>0.02</v>
      </c>
      <c r="Z26" s="11">
        <v>-1.07</v>
      </c>
      <c r="AA26" s="11">
        <f t="shared" si="4"/>
        <v>-1.0502140000000049</v>
      </c>
      <c r="AB26" s="11">
        <v>-1.07</v>
      </c>
    </row>
    <row r="27" spans="1:28" ht="19.5" customHeight="1">
      <c r="A27" s="6" t="s">
        <v>51</v>
      </c>
      <c r="B27" s="7">
        <v>28</v>
      </c>
      <c r="C27" s="7">
        <v>32</v>
      </c>
      <c r="D27" s="7">
        <v>37</v>
      </c>
      <c r="E27" s="7">
        <v>43</v>
      </c>
      <c r="F27" s="7">
        <v>49</v>
      </c>
      <c r="G27" s="7">
        <v>51</v>
      </c>
      <c r="H27" s="7">
        <v>54</v>
      </c>
      <c r="I27" s="7">
        <v>57</v>
      </c>
      <c r="J27" s="7">
        <v>55</v>
      </c>
      <c r="K27" s="7">
        <v>61</v>
      </c>
      <c r="L27" s="7">
        <f t="shared" si="0"/>
        <v>3</v>
      </c>
      <c r="M27" s="7">
        <f t="shared" si="1"/>
        <v>3</v>
      </c>
      <c r="N27" s="7">
        <f t="shared" si="2"/>
        <v>-2</v>
      </c>
      <c r="O27" s="7">
        <f t="shared" si="3"/>
        <v>6</v>
      </c>
      <c r="P27" s="7">
        <f t="shared" si="6"/>
        <v>4</v>
      </c>
      <c r="Q27" s="18">
        <f t="shared" si="5"/>
        <v>7.017543859649122</v>
      </c>
      <c r="R27" s="8">
        <v>14.29</v>
      </c>
      <c r="S27" s="8">
        <v>15.63</v>
      </c>
      <c r="T27" s="8">
        <v>16.22</v>
      </c>
      <c r="U27" s="8">
        <v>13.95</v>
      </c>
      <c r="V27" s="8">
        <v>4.08</v>
      </c>
      <c r="W27" s="8">
        <v>5.88</v>
      </c>
      <c r="X27" s="8">
        <v>5.56</v>
      </c>
      <c r="Y27" s="8">
        <v>-3.51</v>
      </c>
      <c r="Z27" s="8">
        <v>10.91</v>
      </c>
      <c r="AA27" s="8">
        <f t="shared" si="4"/>
        <v>7.017059000000003</v>
      </c>
      <c r="AB27" s="8">
        <v>10.91</v>
      </c>
    </row>
    <row r="28" spans="1:28" ht="19.5" customHeight="1">
      <c r="A28" s="12" t="s">
        <v>52</v>
      </c>
      <c r="B28" s="13">
        <v>85178</v>
      </c>
      <c r="C28" s="13">
        <v>86026</v>
      </c>
      <c r="D28" s="13">
        <v>93952</v>
      </c>
      <c r="E28" s="13">
        <v>101763</v>
      </c>
      <c r="F28" s="13">
        <v>116812</v>
      </c>
      <c r="G28" s="13">
        <v>122325</v>
      </c>
      <c r="H28" s="13">
        <v>144589</v>
      </c>
      <c r="I28" s="13">
        <v>157790</v>
      </c>
      <c r="J28" s="13">
        <v>158263</v>
      </c>
      <c r="K28" s="13">
        <v>157064</v>
      </c>
      <c r="L28" s="13">
        <f t="shared" si="0"/>
        <v>22264</v>
      </c>
      <c r="M28" s="13">
        <f t="shared" si="1"/>
        <v>13201</v>
      </c>
      <c r="N28" s="13">
        <f t="shared" si="2"/>
        <v>473</v>
      </c>
      <c r="O28" s="13">
        <f t="shared" si="3"/>
        <v>-1199</v>
      </c>
      <c r="P28" s="13">
        <f t="shared" si="6"/>
        <v>-726</v>
      </c>
      <c r="Q28" s="20">
        <f t="shared" si="5"/>
        <v>-0.46010520311806835</v>
      </c>
      <c r="R28" s="14">
        <v>1</v>
      </c>
      <c r="S28" s="14">
        <v>9.21</v>
      </c>
      <c r="T28" s="14">
        <v>8.31</v>
      </c>
      <c r="U28" s="14">
        <v>14.79</v>
      </c>
      <c r="V28" s="14">
        <v>4.72</v>
      </c>
      <c r="W28" s="14">
        <v>18.2</v>
      </c>
      <c r="X28" s="14">
        <v>9.13</v>
      </c>
      <c r="Y28" s="14">
        <v>0.3</v>
      </c>
      <c r="Z28" s="14">
        <v>-0.76</v>
      </c>
      <c r="AA28" s="14">
        <f t="shared" si="4"/>
        <v>-0.4622800000000149</v>
      </c>
      <c r="AB28" s="14">
        <v>-0.76</v>
      </c>
    </row>
    <row r="29" spans="1:28" ht="19.5" customHeight="1">
      <c r="A29" s="6" t="s">
        <v>53</v>
      </c>
      <c r="B29" s="7">
        <v>20679</v>
      </c>
      <c r="C29" s="7">
        <v>24600</v>
      </c>
      <c r="D29" s="7">
        <v>24631</v>
      </c>
      <c r="E29" s="7">
        <v>26540</v>
      </c>
      <c r="F29" s="7">
        <v>29282</v>
      </c>
      <c r="G29" s="7">
        <v>31656</v>
      </c>
      <c r="H29" s="7">
        <v>33076</v>
      </c>
      <c r="I29" s="7">
        <v>34364</v>
      </c>
      <c r="J29" s="7">
        <v>33457</v>
      </c>
      <c r="K29" s="7">
        <v>35928</v>
      </c>
      <c r="L29" s="7">
        <f t="shared" si="0"/>
        <v>1420</v>
      </c>
      <c r="M29" s="7">
        <f t="shared" si="1"/>
        <v>1288</v>
      </c>
      <c r="N29" s="7">
        <f t="shared" si="2"/>
        <v>-907</v>
      </c>
      <c r="O29" s="7">
        <f t="shared" si="3"/>
        <v>2471</v>
      </c>
      <c r="P29" s="7">
        <f t="shared" si="6"/>
        <v>1564</v>
      </c>
      <c r="Q29" s="18">
        <f t="shared" si="5"/>
        <v>4.551274589686882</v>
      </c>
      <c r="R29" s="8">
        <v>18.96</v>
      </c>
      <c r="S29" s="8">
        <v>0.13</v>
      </c>
      <c r="T29" s="8">
        <v>7.75</v>
      </c>
      <c r="U29" s="8">
        <v>10.33</v>
      </c>
      <c r="V29" s="8">
        <v>8.11</v>
      </c>
      <c r="W29" s="8">
        <v>4.49</v>
      </c>
      <c r="X29" s="8">
        <v>3.89</v>
      </c>
      <c r="Y29" s="8">
        <v>-2.64</v>
      </c>
      <c r="Z29" s="8">
        <v>7.39</v>
      </c>
      <c r="AA29" s="8">
        <f t="shared" si="4"/>
        <v>4.554904000000004</v>
      </c>
      <c r="AB29" s="8">
        <v>7.39</v>
      </c>
    </row>
    <row r="30" spans="1:28" ht="19.5" customHeight="1">
      <c r="A30" s="6" t="s">
        <v>54</v>
      </c>
      <c r="B30" s="7">
        <v>64499</v>
      </c>
      <c r="C30" s="7">
        <v>61426</v>
      </c>
      <c r="D30" s="7">
        <v>69321</v>
      </c>
      <c r="E30" s="7">
        <v>75223</v>
      </c>
      <c r="F30" s="7">
        <v>87530</v>
      </c>
      <c r="G30" s="7">
        <v>90669</v>
      </c>
      <c r="H30" s="7">
        <v>111513</v>
      </c>
      <c r="I30" s="7">
        <v>123426</v>
      </c>
      <c r="J30" s="7">
        <v>124806</v>
      </c>
      <c r="K30" s="7">
        <v>121136</v>
      </c>
      <c r="L30" s="7">
        <f t="shared" si="0"/>
        <v>20844</v>
      </c>
      <c r="M30" s="7">
        <f t="shared" si="1"/>
        <v>11913</v>
      </c>
      <c r="N30" s="7">
        <f t="shared" si="2"/>
        <v>1380</v>
      </c>
      <c r="O30" s="7">
        <f t="shared" si="3"/>
        <v>-3670</v>
      </c>
      <c r="P30" s="7">
        <f t="shared" si="6"/>
        <v>-2290</v>
      </c>
      <c r="Q30" s="18">
        <f t="shared" si="5"/>
        <v>-1.8553627274642295</v>
      </c>
      <c r="R30" s="8">
        <v>-4.76</v>
      </c>
      <c r="S30" s="8">
        <v>12.85</v>
      </c>
      <c r="T30" s="8">
        <v>8.51</v>
      </c>
      <c r="U30" s="8">
        <v>16.36</v>
      </c>
      <c r="V30" s="8">
        <v>3.59</v>
      </c>
      <c r="W30" s="8">
        <v>22.99</v>
      </c>
      <c r="X30" s="8">
        <v>10.68</v>
      </c>
      <c r="Y30" s="8">
        <v>1.12</v>
      </c>
      <c r="Z30" s="8">
        <v>-2.94</v>
      </c>
      <c r="AA30" s="8">
        <f t="shared" si="4"/>
        <v>-1.852927999999987</v>
      </c>
      <c r="AB30" s="8">
        <v>-2.94</v>
      </c>
    </row>
    <row r="31" spans="1:28" ht="19.5" customHeight="1">
      <c r="A31" s="6" t="s">
        <v>55</v>
      </c>
      <c r="B31" s="7">
        <v>3</v>
      </c>
      <c r="C31" s="7">
        <v>7</v>
      </c>
      <c r="D31" s="7">
        <v>8</v>
      </c>
      <c r="E31" s="7">
        <v>9</v>
      </c>
      <c r="F31" s="7">
        <v>12</v>
      </c>
      <c r="G31" s="7">
        <v>12</v>
      </c>
      <c r="H31" s="7">
        <v>16</v>
      </c>
      <c r="I31" s="7">
        <v>16</v>
      </c>
      <c r="J31" s="7">
        <v>14</v>
      </c>
      <c r="K31" s="7">
        <v>13</v>
      </c>
      <c r="L31" s="7">
        <f t="shared" si="0"/>
        <v>4</v>
      </c>
      <c r="M31" s="7">
        <f t="shared" si="1"/>
        <v>0</v>
      </c>
      <c r="N31" s="7">
        <f t="shared" si="2"/>
        <v>-2</v>
      </c>
      <c r="O31" s="7">
        <f t="shared" si="3"/>
        <v>-1</v>
      </c>
      <c r="P31" s="7">
        <f t="shared" si="6"/>
        <v>-3</v>
      </c>
      <c r="Q31" s="18">
        <f t="shared" si="5"/>
        <v>-18.75</v>
      </c>
      <c r="R31" s="8">
        <v>133.33</v>
      </c>
      <c r="S31" s="8">
        <v>14.29</v>
      </c>
      <c r="T31" s="8">
        <v>12.5</v>
      </c>
      <c r="U31" s="8">
        <v>33.33</v>
      </c>
      <c r="V31" s="8">
        <v>0</v>
      </c>
      <c r="W31" s="8">
        <v>33.33</v>
      </c>
      <c r="X31" s="8">
        <v>0</v>
      </c>
      <c r="Y31" s="8">
        <v>-12.5</v>
      </c>
      <c r="Z31" s="8">
        <v>-7.14</v>
      </c>
      <c r="AA31" s="8">
        <f t="shared" si="4"/>
        <v>-18.747500000000006</v>
      </c>
      <c r="AB31" s="8">
        <v>-7.14</v>
      </c>
    </row>
    <row r="32" spans="1:28" ht="19.5" customHeight="1">
      <c r="A32" s="6" t="s">
        <v>56</v>
      </c>
      <c r="B32" s="7">
        <v>545</v>
      </c>
      <c r="C32" s="7">
        <v>535</v>
      </c>
      <c r="D32" s="7">
        <v>619</v>
      </c>
      <c r="E32" s="7">
        <v>717</v>
      </c>
      <c r="F32" s="7">
        <v>788</v>
      </c>
      <c r="G32" s="7">
        <v>831</v>
      </c>
      <c r="H32" s="7">
        <v>897</v>
      </c>
      <c r="I32" s="7">
        <v>908</v>
      </c>
      <c r="J32" s="7">
        <v>911</v>
      </c>
      <c r="K32" s="7">
        <v>899</v>
      </c>
      <c r="L32" s="7">
        <f t="shared" si="0"/>
        <v>66</v>
      </c>
      <c r="M32" s="7">
        <f t="shared" si="1"/>
        <v>11</v>
      </c>
      <c r="N32" s="7">
        <f t="shared" si="2"/>
        <v>3</v>
      </c>
      <c r="O32" s="7">
        <f t="shared" si="3"/>
        <v>-12</v>
      </c>
      <c r="P32" s="7">
        <f t="shared" si="6"/>
        <v>-9</v>
      </c>
      <c r="Q32" s="18">
        <f t="shared" si="5"/>
        <v>-0.9911894273127754</v>
      </c>
      <c r="R32" s="8">
        <v>-1.83</v>
      </c>
      <c r="S32" s="8">
        <v>15.7</v>
      </c>
      <c r="T32" s="8">
        <v>15.83</v>
      </c>
      <c r="U32" s="8">
        <v>9.9</v>
      </c>
      <c r="V32" s="8">
        <v>5.46</v>
      </c>
      <c r="W32" s="8">
        <v>7.94</v>
      </c>
      <c r="X32" s="8">
        <v>1.23</v>
      </c>
      <c r="Y32" s="8">
        <v>0.33</v>
      </c>
      <c r="Z32" s="8">
        <v>-1.32</v>
      </c>
      <c r="AA32" s="8">
        <f t="shared" si="4"/>
        <v>-0.9943559999999962</v>
      </c>
      <c r="AB32" s="8">
        <v>-1.32</v>
      </c>
    </row>
    <row r="33" spans="1:28" ht="19.5" customHeight="1">
      <c r="A33" s="6" t="s">
        <v>57</v>
      </c>
      <c r="B33" s="7">
        <v>238</v>
      </c>
      <c r="C33" s="7">
        <v>287</v>
      </c>
      <c r="D33" s="7">
        <v>265</v>
      </c>
      <c r="E33" s="7">
        <v>283</v>
      </c>
      <c r="F33" s="7">
        <v>282</v>
      </c>
      <c r="G33" s="7">
        <v>290</v>
      </c>
      <c r="H33" s="7">
        <v>296</v>
      </c>
      <c r="I33" s="7">
        <v>298</v>
      </c>
      <c r="J33" s="7">
        <v>273</v>
      </c>
      <c r="K33" s="7">
        <v>254</v>
      </c>
      <c r="L33" s="7">
        <f t="shared" si="0"/>
        <v>6</v>
      </c>
      <c r="M33" s="7">
        <f t="shared" si="1"/>
        <v>2</v>
      </c>
      <c r="N33" s="7">
        <f t="shared" si="2"/>
        <v>-25</v>
      </c>
      <c r="O33" s="7">
        <f t="shared" si="3"/>
        <v>-19</v>
      </c>
      <c r="P33" s="7">
        <f t="shared" si="6"/>
        <v>-44</v>
      </c>
      <c r="Q33" s="18">
        <f t="shared" si="5"/>
        <v>-14.76510067114094</v>
      </c>
      <c r="R33" s="8">
        <v>20.59</v>
      </c>
      <c r="S33" s="8">
        <v>-7.67</v>
      </c>
      <c r="T33" s="8">
        <v>6.79</v>
      </c>
      <c r="U33" s="8">
        <v>-0.35</v>
      </c>
      <c r="V33" s="8">
        <v>2.84</v>
      </c>
      <c r="W33" s="8">
        <v>2.07</v>
      </c>
      <c r="X33" s="8">
        <v>0.68</v>
      </c>
      <c r="Y33" s="8">
        <v>-8.39</v>
      </c>
      <c r="Z33" s="8">
        <v>-6.96</v>
      </c>
      <c r="AA33" s="8">
        <f t="shared" si="4"/>
        <v>-14.766055999999994</v>
      </c>
      <c r="AB33" s="8">
        <v>-6.96</v>
      </c>
    </row>
    <row r="34" spans="1:28" ht="19.5" customHeight="1">
      <c r="A34" s="6" t="s">
        <v>58</v>
      </c>
      <c r="B34" s="7">
        <v>15237</v>
      </c>
      <c r="C34" s="7">
        <v>17975</v>
      </c>
      <c r="D34" s="7">
        <v>18581</v>
      </c>
      <c r="E34" s="7">
        <v>20437</v>
      </c>
      <c r="F34" s="7">
        <v>23211</v>
      </c>
      <c r="G34" s="7">
        <v>24310</v>
      </c>
      <c r="H34" s="7">
        <v>25314</v>
      </c>
      <c r="I34" s="7">
        <v>27026</v>
      </c>
      <c r="J34" s="7">
        <v>26617</v>
      </c>
      <c r="K34" s="7">
        <v>25856</v>
      </c>
      <c r="L34" s="7">
        <f t="shared" si="0"/>
        <v>1004</v>
      </c>
      <c r="M34" s="7">
        <f t="shared" si="1"/>
        <v>1712</v>
      </c>
      <c r="N34" s="7">
        <f t="shared" si="2"/>
        <v>-409</v>
      </c>
      <c r="O34" s="7">
        <f t="shared" si="3"/>
        <v>-761</v>
      </c>
      <c r="P34" s="7">
        <f t="shared" si="6"/>
        <v>-1170</v>
      </c>
      <c r="Q34" s="18">
        <f t="shared" si="5"/>
        <v>-4.3291645082513135</v>
      </c>
      <c r="R34" s="8">
        <v>17.97</v>
      </c>
      <c r="S34" s="8">
        <v>3.37</v>
      </c>
      <c r="T34" s="8">
        <v>9.99</v>
      </c>
      <c r="U34" s="8">
        <v>13.57</v>
      </c>
      <c r="V34" s="8">
        <v>4.73</v>
      </c>
      <c r="W34" s="8">
        <v>4.13</v>
      </c>
      <c r="X34" s="8">
        <v>6.76</v>
      </c>
      <c r="Y34" s="8">
        <v>-1.51</v>
      </c>
      <c r="Z34" s="8">
        <v>-2.86</v>
      </c>
      <c r="AA34" s="8">
        <f t="shared" si="4"/>
        <v>-4.326814000000001</v>
      </c>
      <c r="AB34" s="8">
        <v>-2.86</v>
      </c>
    </row>
    <row r="35" spans="1:28" ht="19.5" customHeight="1">
      <c r="A35" s="9" t="s">
        <v>59</v>
      </c>
      <c r="B35" s="10">
        <v>5715</v>
      </c>
      <c r="C35" s="10">
        <v>6268</v>
      </c>
      <c r="D35" s="10">
        <v>6720</v>
      </c>
      <c r="E35" s="10">
        <v>7922</v>
      </c>
      <c r="F35" s="10">
        <v>8440</v>
      </c>
      <c r="G35" s="10">
        <v>8866</v>
      </c>
      <c r="H35" s="10">
        <v>8825</v>
      </c>
      <c r="I35" s="10">
        <v>9122</v>
      </c>
      <c r="J35" s="10">
        <v>8374</v>
      </c>
      <c r="K35" s="10">
        <v>8714</v>
      </c>
      <c r="L35" s="10">
        <f t="shared" si="0"/>
        <v>-41</v>
      </c>
      <c r="M35" s="10">
        <f t="shared" si="1"/>
        <v>297</v>
      </c>
      <c r="N35" s="10">
        <f t="shared" si="2"/>
        <v>-748</v>
      </c>
      <c r="O35" s="10">
        <f t="shared" si="3"/>
        <v>340</v>
      </c>
      <c r="P35" s="10">
        <f t="shared" si="6"/>
        <v>-408</v>
      </c>
      <c r="Q35" s="19">
        <f t="shared" si="5"/>
        <v>-4.472703354527516</v>
      </c>
      <c r="R35" s="11">
        <v>9.68</v>
      </c>
      <c r="S35" s="11">
        <v>7.21</v>
      </c>
      <c r="T35" s="11">
        <v>17.89</v>
      </c>
      <c r="U35" s="11">
        <v>6.54</v>
      </c>
      <c r="V35" s="11">
        <v>5.05</v>
      </c>
      <c r="W35" s="11">
        <v>-0.46</v>
      </c>
      <c r="X35" s="11">
        <v>3.37</v>
      </c>
      <c r="Y35" s="11">
        <v>-8.2</v>
      </c>
      <c r="Z35" s="11">
        <v>4.06</v>
      </c>
      <c r="AA35" s="11">
        <f t="shared" si="4"/>
        <v>-4.472920000000002</v>
      </c>
      <c r="AB35" s="11">
        <v>4.06</v>
      </c>
    </row>
    <row r="36" spans="1:28" ht="19.5" customHeight="1">
      <c r="A36" s="3" t="s">
        <v>60</v>
      </c>
      <c r="B36" s="4">
        <v>19100</v>
      </c>
      <c r="C36" s="4">
        <v>22051</v>
      </c>
      <c r="D36" s="4">
        <v>23953</v>
      </c>
      <c r="E36" s="4">
        <v>25483</v>
      </c>
      <c r="F36" s="4">
        <v>31973</v>
      </c>
      <c r="G36" s="4">
        <v>38509</v>
      </c>
      <c r="H36" s="4">
        <v>43120</v>
      </c>
      <c r="I36" s="4">
        <v>48812</v>
      </c>
      <c r="J36" s="4">
        <v>50826</v>
      </c>
      <c r="K36" s="4">
        <v>57978</v>
      </c>
      <c r="L36" s="4">
        <f t="shared" si="0"/>
        <v>4611</v>
      </c>
      <c r="M36" s="4">
        <f t="shared" si="1"/>
        <v>5692</v>
      </c>
      <c r="N36" s="4">
        <f t="shared" si="2"/>
        <v>2014</v>
      </c>
      <c r="O36" s="4">
        <f t="shared" si="3"/>
        <v>7152</v>
      </c>
      <c r="P36" s="4">
        <f t="shared" si="6"/>
        <v>9166</v>
      </c>
      <c r="Q36" s="17">
        <f t="shared" si="5"/>
        <v>18.778169302630502</v>
      </c>
      <c r="R36" s="5">
        <v>15.45</v>
      </c>
      <c r="S36" s="5">
        <v>8.63</v>
      </c>
      <c r="T36" s="5">
        <v>6.39</v>
      </c>
      <c r="U36" s="5">
        <v>25.47</v>
      </c>
      <c r="V36" s="5">
        <v>20.44</v>
      </c>
      <c r="W36" s="5">
        <v>11.97</v>
      </c>
      <c r="X36" s="5">
        <v>13.2</v>
      </c>
      <c r="Y36" s="5">
        <v>4.13</v>
      </c>
      <c r="Z36" s="5">
        <v>14.07</v>
      </c>
      <c r="AA36" s="5">
        <f t="shared" si="4"/>
        <v>18.781090999999982</v>
      </c>
      <c r="AB36" s="5">
        <v>14.07</v>
      </c>
    </row>
    <row r="37" spans="1:28" ht="19.5" customHeight="1">
      <c r="A37" s="6" t="s">
        <v>61</v>
      </c>
      <c r="B37" s="7">
        <v>8879</v>
      </c>
      <c r="C37" s="7">
        <v>11563</v>
      </c>
      <c r="D37" s="7">
        <v>13478</v>
      </c>
      <c r="E37" s="7">
        <v>16469</v>
      </c>
      <c r="F37" s="7">
        <v>19084</v>
      </c>
      <c r="G37" s="7">
        <v>20909</v>
      </c>
      <c r="H37" s="7">
        <v>22708</v>
      </c>
      <c r="I37" s="7">
        <v>25597</v>
      </c>
      <c r="J37" s="7">
        <v>27404</v>
      </c>
      <c r="K37" s="7">
        <v>30466</v>
      </c>
      <c r="L37" s="7">
        <f t="shared" si="0"/>
        <v>1799</v>
      </c>
      <c r="M37" s="7">
        <f t="shared" si="1"/>
        <v>2889</v>
      </c>
      <c r="N37" s="7">
        <f t="shared" si="2"/>
        <v>1807</v>
      </c>
      <c r="O37" s="7">
        <f t="shared" si="3"/>
        <v>3062</v>
      </c>
      <c r="P37" s="7">
        <f t="shared" si="6"/>
        <v>4869</v>
      </c>
      <c r="Q37" s="18">
        <f t="shared" si="5"/>
        <v>19.021760362542487</v>
      </c>
      <c r="R37" s="8">
        <v>30.23</v>
      </c>
      <c r="S37" s="8">
        <v>16.56</v>
      </c>
      <c r="T37" s="8">
        <v>22.19</v>
      </c>
      <c r="U37" s="8">
        <v>15.88</v>
      </c>
      <c r="V37" s="8">
        <v>9.56</v>
      </c>
      <c r="W37" s="8">
        <v>8.6</v>
      </c>
      <c r="X37" s="8">
        <v>12.72</v>
      </c>
      <c r="Y37" s="8">
        <v>7.06</v>
      </c>
      <c r="Z37" s="8">
        <v>11.17</v>
      </c>
      <c r="AA37" s="8">
        <f t="shared" si="4"/>
        <v>19.018601999999984</v>
      </c>
      <c r="AB37" s="8">
        <v>11.17</v>
      </c>
    </row>
    <row r="38" spans="1:28" ht="19.5" customHeight="1">
      <c r="A38" s="6" t="s">
        <v>62</v>
      </c>
      <c r="B38" s="7">
        <v>10221</v>
      </c>
      <c r="C38" s="7">
        <v>10488</v>
      </c>
      <c r="D38" s="7">
        <v>10475</v>
      </c>
      <c r="E38" s="7">
        <v>9014</v>
      </c>
      <c r="F38" s="7">
        <v>12889</v>
      </c>
      <c r="G38" s="7">
        <v>17600</v>
      </c>
      <c r="H38" s="7">
        <v>20412</v>
      </c>
      <c r="I38" s="7">
        <v>23215</v>
      </c>
      <c r="J38" s="7">
        <v>23422</v>
      </c>
      <c r="K38" s="7">
        <v>27512</v>
      </c>
      <c r="L38" s="7">
        <f t="shared" si="0"/>
        <v>2812</v>
      </c>
      <c r="M38" s="7">
        <f t="shared" si="1"/>
        <v>2803</v>
      </c>
      <c r="N38" s="7">
        <f t="shared" si="2"/>
        <v>207</v>
      </c>
      <c r="O38" s="7">
        <f t="shared" si="3"/>
        <v>4090</v>
      </c>
      <c r="P38" s="7">
        <f t="shared" si="6"/>
        <v>4297</v>
      </c>
      <c r="Q38" s="18">
        <f t="shared" si="5"/>
        <v>18.509584320482446</v>
      </c>
      <c r="R38" s="8">
        <v>2.61</v>
      </c>
      <c r="S38" s="8">
        <v>-0.12</v>
      </c>
      <c r="T38" s="8">
        <v>-13.95</v>
      </c>
      <c r="U38" s="8">
        <v>42.99</v>
      </c>
      <c r="V38" s="8">
        <v>36.55</v>
      </c>
      <c r="W38" s="8">
        <v>15.98</v>
      </c>
      <c r="X38" s="8">
        <v>13.73</v>
      </c>
      <c r="Y38" s="8">
        <v>0.89</v>
      </c>
      <c r="Z38" s="8">
        <v>17.46</v>
      </c>
      <c r="AA38" s="8">
        <f t="shared" si="4"/>
        <v>18.505393999999995</v>
      </c>
      <c r="AB38" s="8">
        <v>17.46</v>
      </c>
    </row>
    <row r="39" spans="1:28" ht="19.5" customHeight="1">
      <c r="A39" s="3" t="s">
        <v>63</v>
      </c>
      <c r="B39" s="4">
        <v>78850</v>
      </c>
      <c r="C39" s="4">
        <v>81312</v>
      </c>
      <c r="D39" s="4">
        <v>84963</v>
      </c>
      <c r="E39" s="4">
        <v>85864</v>
      </c>
      <c r="F39" s="4">
        <v>97423</v>
      </c>
      <c r="G39" s="4">
        <v>104590</v>
      </c>
      <c r="H39" s="4">
        <v>106183</v>
      </c>
      <c r="I39" s="4">
        <v>114158</v>
      </c>
      <c r="J39" s="4">
        <v>106488</v>
      </c>
      <c r="K39" s="4">
        <v>100893</v>
      </c>
      <c r="L39" s="4">
        <f t="shared" si="0"/>
        <v>1593</v>
      </c>
      <c r="M39" s="4">
        <f t="shared" si="1"/>
        <v>7975</v>
      </c>
      <c r="N39" s="4">
        <f t="shared" si="2"/>
        <v>-7670</v>
      </c>
      <c r="O39" s="4">
        <f t="shared" si="3"/>
        <v>-5595</v>
      </c>
      <c r="P39" s="4">
        <f t="shared" si="6"/>
        <v>-13265</v>
      </c>
      <c r="Q39" s="17">
        <f t="shared" si="5"/>
        <v>-11.619860193766534</v>
      </c>
      <c r="R39" s="5">
        <v>3.12</v>
      </c>
      <c r="S39" s="5">
        <v>4.49</v>
      </c>
      <c r="T39" s="5">
        <v>1.06</v>
      </c>
      <c r="U39" s="5">
        <v>13.46</v>
      </c>
      <c r="V39" s="5">
        <v>7.36</v>
      </c>
      <c r="W39" s="5">
        <v>1.52</v>
      </c>
      <c r="X39" s="5">
        <v>7.51</v>
      </c>
      <c r="Y39" s="5">
        <v>-6.72</v>
      </c>
      <c r="Z39" s="5">
        <v>-5.25</v>
      </c>
      <c r="AA39" s="5">
        <f t="shared" si="4"/>
        <v>-11.617200000000006</v>
      </c>
      <c r="AB39" s="5">
        <v>-5.25</v>
      </c>
    </row>
    <row r="40" spans="1:28" ht="19.5" customHeight="1">
      <c r="A40" s="6" t="s">
        <v>64</v>
      </c>
      <c r="B40" s="7">
        <v>48724</v>
      </c>
      <c r="C40" s="7">
        <v>51005</v>
      </c>
      <c r="D40" s="7">
        <v>51616</v>
      </c>
      <c r="E40" s="7">
        <v>51060</v>
      </c>
      <c r="F40" s="7">
        <v>58771</v>
      </c>
      <c r="G40" s="7">
        <v>63017</v>
      </c>
      <c r="H40" s="7">
        <v>66014</v>
      </c>
      <c r="I40" s="7">
        <v>73842</v>
      </c>
      <c r="J40" s="7">
        <v>67781</v>
      </c>
      <c r="K40" s="7">
        <v>64591</v>
      </c>
      <c r="L40" s="7">
        <f t="shared" si="0"/>
        <v>2997</v>
      </c>
      <c r="M40" s="7">
        <f t="shared" si="1"/>
        <v>7828</v>
      </c>
      <c r="N40" s="7">
        <f t="shared" si="2"/>
        <v>-6061</v>
      </c>
      <c r="O40" s="7">
        <f t="shared" si="3"/>
        <v>-3190</v>
      </c>
      <c r="P40" s="7">
        <f t="shared" si="6"/>
        <v>-9251</v>
      </c>
      <c r="Q40" s="18">
        <f t="shared" si="5"/>
        <v>-12.528100538988651</v>
      </c>
      <c r="R40" s="8">
        <v>4.68</v>
      </c>
      <c r="S40" s="8">
        <v>1.2</v>
      </c>
      <c r="T40" s="8">
        <v>-1.08</v>
      </c>
      <c r="U40" s="8">
        <v>15.1</v>
      </c>
      <c r="V40" s="8">
        <v>7.22</v>
      </c>
      <c r="W40" s="8">
        <v>4.76</v>
      </c>
      <c r="X40" s="8">
        <v>11.86</v>
      </c>
      <c r="Y40" s="8">
        <v>-8.21</v>
      </c>
      <c r="Z40" s="8">
        <v>-4.71</v>
      </c>
      <c r="AA40" s="8">
        <f t="shared" si="4"/>
        <v>-12.533309000000003</v>
      </c>
      <c r="AB40" s="8">
        <v>-4.71</v>
      </c>
    </row>
    <row r="41" spans="1:28" ht="19.5" customHeight="1">
      <c r="A41" s="6" t="s">
        <v>65</v>
      </c>
      <c r="B41" s="7">
        <v>10588</v>
      </c>
      <c r="C41" s="7">
        <v>10451</v>
      </c>
      <c r="D41" s="7">
        <v>13406</v>
      </c>
      <c r="E41" s="7">
        <v>14312</v>
      </c>
      <c r="F41" s="7">
        <v>17825</v>
      </c>
      <c r="G41" s="7">
        <v>18705</v>
      </c>
      <c r="H41" s="7">
        <v>17703</v>
      </c>
      <c r="I41" s="7">
        <v>18456</v>
      </c>
      <c r="J41" s="7">
        <v>18848</v>
      </c>
      <c r="K41" s="7">
        <v>16658</v>
      </c>
      <c r="L41" s="7">
        <f t="shared" si="0"/>
        <v>-1002</v>
      </c>
      <c r="M41" s="7">
        <f t="shared" si="1"/>
        <v>753</v>
      </c>
      <c r="N41" s="7">
        <f t="shared" si="2"/>
        <v>392</v>
      </c>
      <c r="O41" s="7">
        <f t="shared" si="3"/>
        <v>-2190</v>
      </c>
      <c r="P41" s="7">
        <f t="shared" si="6"/>
        <v>-1798</v>
      </c>
      <c r="Q41" s="18">
        <f t="shared" si="5"/>
        <v>-9.742089293454704</v>
      </c>
      <c r="R41" s="8">
        <v>-1.29</v>
      </c>
      <c r="S41" s="8">
        <v>28.27</v>
      </c>
      <c r="T41" s="8">
        <v>6.76</v>
      </c>
      <c r="U41" s="8">
        <v>24.55</v>
      </c>
      <c r="V41" s="8">
        <v>4.94</v>
      </c>
      <c r="W41" s="8">
        <v>-5.36</v>
      </c>
      <c r="X41" s="8">
        <v>4.25</v>
      </c>
      <c r="Y41" s="8">
        <v>2.12</v>
      </c>
      <c r="Z41" s="8">
        <v>-11.62</v>
      </c>
      <c r="AA41" s="8">
        <f t="shared" si="4"/>
        <v>-9.746343999999985</v>
      </c>
      <c r="AB41" s="8">
        <v>-11.62</v>
      </c>
    </row>
    <row r="42" spans="1:28" ht="19.5" customHeight="1">
      <c r="A42" s="6" t="s">
        <v>66</v>
      </c>
      <c r="B42" s="7">
        <v>19538</v>
      </c>
      <c r="C42" s="7">
        <v>19856</v>
      </c>
      <c r="D42" s="7">
        <v>19941</v>
      </c>
      <c r="E42" s="7">
        <v>20492</v>
      </c>
      <c r="F42" s="7">
        <v>20827</v>
      </c>
      <c r="G42" s="7">
        <v>22868</v>
      </c>
      <c r="H42" s="7">
        <v>22466</v>
      </c>
      <c r="I42" s="7">
        <v>21860</v>
      </c>
      <c r="J42" s="7">
        <v>19859</v>
      </c>
      <c r="K42" s="7">
        <v>19644</v>
      </c>
      <c r="L42" s="7">
        <f t="shared" si="0"/>
        <v>-402</v>
      </c>
      <c r="M42" s="7">
        <f t="shared" si="1"/>
        <v>-606</v>
      </c>
      <c r="N42" s="7">
        <f t="shared" si="2"/>
        <v>-2001</v>
      </c>
      <c r="O42" s="7">
        <f t="shared" si="3"/>
        <v>-215</v>
      </c>
      <c r="P42" s="7">
        <f t="shared" si="6"/>
        <v>-2216</v>
      </c>
      <c r="Q42" s="18">
        <f t="shared" si="5"/>
        <v>-10.137236962488563</v>
      </c>
      <c r="R42" s="8">
        <v>1.63</v>
      </c>
      <c r="S42" s="8">
        <v>0.43</v>
      </c>
      <c r="T42" s="8">
        <v>2.76</v>
      </c>
      <c r="U42" s="8">
        <v>1.63</v>
      </c>
      <c r="V42" s="8">
        <v>9.8</v>
      </c>
      <c r="W42" s="8">
        <v>-1.76</v>
      </c>
      <c r="X42" s="8">
        <v>-2.7</v>
      </c>
      <c r="Y42" s="8">
        <v>-9.15</v>
      </c>
      <c r="Z42" s="8">
        <v>-1.08</v>
      </c>
      <c r="AA42" s="8">
        <f t="shared" si="4"/>
        <v>-10.131180000000006</v>
      </c>
      <c r="AB42" s="8">
        <v>-1.08</v>
      </c>
    </row>
    <row r="43" spans="1:28" ht="19.5" customHeight="1">
      <c r="A43" s="3" t="s">
        <v>67</v>
      </c>
      <c r="B43" s="4">
        <v>23379</v>
      </c>
      <c r="C43" s="4">
        <v>25848</v>
      </c>
      <c r="D43" s="4">
        <v>27233</v>
      </c>
      <c r="E43" s="4">
        <v>30001</v>
      </c>
      <c r="F43" s="4">
        <v>35624</v>
      </c>
      <c r="G43" s="4">
        <v>36932</v>
      </c>
      <c r="H43" s="4">
        <v>39388</v>
      </c>
      <c r="I43" s="4">
        <v>41472</v>
      </c>
      <c r="J43" s="4">
        <v>41710</v>
      </c>
      <c r="K43" s="4">
        <v>43661</v>
      </c>
      <c r="L43" s="4">
        <f t="shared" si="0"/>
        <v>2456</v>
      </c>
      <c r="M43" s="4">
        <f t="shared" si="1"/>
        <v>2084</v>
      </c>
      <c r="N43" s="4">
        <f t="shared" si="2"/>
        <v>238</v>
      </c>
      <c r="O43" s="4">
        <f t="shared" si="3"/>
        <v>1951</v>
      </c>
      <c r="P43" s="4">
        <f t="shared" si="6"/>
        <v>2189</v>
      </c>
      <c r="Q43" s="17">
        <f t="shared" si="5"/>
        <v>5.278260030864197</v>
      </c>
      <c r="R43" s="5">
        <v>10.56</v>
      </c>
      <c r="S43" s="5">
        <v>5.36</v>
      </c>
      <c r="T43" s="5">
        <v>10.16</v>
      </c>
      <c r="U43" s="5">
        <v>18.74</v>
      </c>
      <c r="V43" s="5">
        <v>3.67</v>
      </c>
      <c r="W43" s="5">
        <v>6.65</v>
      </c>
      <c r="X43" s="5">
        <v>5.29</v>
      </c>
      <c r="Y43" s="5">
        <v>0.57</v>
      </c>
      <c r="Z43" s="5">
        <v>4.68</v>
      </c>
      <c r="AA43" s="5">
        <f t="shared" si="4"/>
        <v>5.276675999999991</v>
      </c>
      <c r="AB43" s="5">
        <v>4.68</v>
      </c>
    </row>
    <row r="44" spans="1:28" ht="19.5" customHeight="1">
      <c r="A44" s="6" t="s">
        <v>68</v>
      </c>
      <c r="B44" s="7">
        <v>3936</v>
      </c>
      <c r="C44" s="7">
        <v>4281</v>
      </c>
      <c r="D44" s="7">
        <v>4249</v>
      </c>
      <c r="E44" s="7">
        <v>4910</v>
      </c>
      <c r="F44" s="7">
        <v>6125</v>
      </c>
      <c r="G44" s="7">
        <v>6241</v>
      </c>
      <c r="H44" s="7">
        <v>7314</v>
      </c>
      <c r="I44" s="7">
        <v>7724</v>
      </c>
      <c r="J44" s="7">
        <v>7151</v>
      </c>
      <c r="K44" s="7">
        <v>7190</v>
      </c>
      <c r="L44" s="7">
        <f t="shared" si="0"/>
        <v>1073</v>
      </c>
      <c r="M44" s="7">
        <f t="shared" si="1"/>
        <v>410</v>
      </c>
      <c r="N44" s="7">
        <f t="shared" si="2"/>
        <v>-573</v>
      </c>
      <c r="O44" s="7">
        <f t="shared" si="3"/>
        <v>39</v>
      </c>
      <c r="P44" s="7">
        <f t="shared" si="6"/>
        <v>-534</v>
      </c>
      <c r="Q44" s="18">
        <f t="shared" si="5"/>
        <v>-6.9135163127913</v>
      </c>
      <c r="R44" s="8">
        <v>8.77</v>
      </c>
      <c r="S44" s="8">
        <v>-0.75</v>
      </c>
      <c r="T44" s="8">
        <v>15.56</v>
      </c>
      <c r="U44" s="8">
        <v>24.75</v>
      </c>
      <c r="V44" s="8">
        <v>1.89</v>
      </c>
      <c r="W44" s="8">
        <v>17.19</v>
      </c>
      <c r="X44" s="8">
        <v>5.61</v>
      </c>
      <c r="Y44" s="8">
        <v>-7.42</v>
      </c>
      <c r="Z44" s="8">
        <v>0.55</v>
      </c>
      <c r="AA44" s="8">
        <f t="shared" si="4"/>
        <v>-6.910810000000001</v>
      </c>
      <c r="AB44" s="8">
        <v>0.55</v>
      </c>
    </row>
    <row r="45" spans="1:28" ht="19.5" customHeight="1">
      <c r="A45" s="6" t="s">
        <v>69</v>
      </c>
      <c r="B45" s="7">
        <v>16201</v>
      </c>
      <c r="C45" s="7">
        <v>17711</v>
      </c>
      <c r="D45" s="7">
        <v>18511</v>
      </c>
      <c r="E45" s="7">
        <v>20423</v>
      </c>
      <c r="F45" s="7">
        <v>23821</v>
      </c>
      <c r="G45" s="7">
        <v>24602</v>
      </c>
      <c r="H45" s="7">
        <v>25810</v>
      </c>
      <c r="I45" s="7">
        <v>26509</v>
      </c>
      <c r="J45" s="7">
        <v>27635</v>
      </c>
      <c r="K45" s="7">
        <v>29953</v>
      </c>
      <c r="L45" s="7">
        <f t="shared" si="0"/>
        <v>1208</v>
      </c>
      <c r="M45" s="7">
        <f t="shared" si="1"/>
        <v>699</v>
      </c>
      <c r="N45" s="7">
        <f t="shared" si="2"/>
        <v>1126</v>
      </c>
      <c r="O45" s="7">
        <f t="shared" si="3"/>
        <v>2318</v>
      </c>
      <c r="P45" s="7">
        <f t="shared" si="6"/>
        <v>3444</v>
      </c>
      <c r="Q45" s="18">
        <f t="shared" si="5"/>
        <v>12.991814100871402</v>
      </c>
      <c r="R45" s="8">
        <v>9.32</v>
      </c>
      <c r="S45" s="8">
        <v>4.52</v>
      </c>
      <c r="T45" s="8">
        <v>10.33</v>
      </c>
      <c r="U45" s="8">
        <v>16.64</v>
      </c>
      <c r="V45" s="8">
        <v>3.28</v>
      </c>
      <c r="W45" s="8">
        <v>4.91</v>
      </c>
      <c r="X45" s="8">
        <v>2.71</v>
      </c>
      <c r="Y45" s="8">
        <v>4.25</v>
      </c>
      <c r="Z45" s="8">
        <v>8.39</v>
      </c>
      <c r="AA45" s="8">
        <f t="shared" si="4"/>
        <v>12.996575</v>
      </c>
      <c r="AB45" s="8">
        <v>8.39</v>
      </c>
    </row>
    <row r="46" spans="1:28" ht="19.5" customHeight="1">
      <c r="A46" s="6" t="s">
        <v>70</v>
      </c>
      <c r="B46" s="7">
        <v>3242</v>
      </c>
      <c r="C46" s="7">
        <v>3856</v>
      </c>
      <c r="D46" s="7">
        <v>4473</v>
      </c>
      <c r="E46" s="7">
        <v>4668</v>
      </c>
      <c r="F46" s="7">
        <v>5678</v>
      </c>
      <c r="G46" s="7">
        <v>6089</v>
      </c>
      <c r="H46" s="7">
        <v>6264</v>
      </c>
      <c r="I46" s="7">
        <v>7239</v>
      </c>
      <c r="J46" s="7">
        <v>6924</v>
      </c>
      <c r="K46" s="7">
        <v>6518</v>
      </c>
      <c r="L46" s="7">
        <f t="shared" si="0"/>
        <v>175</v>
      </c>
      <c r="M46" s="7">
        <f t="shared" si="1"/>
        <v>975</v>
      </c>
      <c r="N46" s="7">
        <f t="shared" si="2"/>
        <v>-315</v>
      </c>
      <c r="O46" s="7">
        <f t="shared" si="3"/>
        <v>-406</v>
      </c>
      <c r="P46" s="7">
        <f t="shared" si="6"/>
        <v>-721</v>
      </c>
      <c r="Q46" s="18">
        <f t="shared" si="5"/>
        <v>-9.95993921812405</v>
      </c>
      <c r="R46" s="8">
        <v>18.94</v>
      </c>
      <c r="S46" s="8">
        <v>16</v>
      </c>
      <c r="T46" s="8">
        <v>4.36</v>
      </c>
      <c r="U46" s="8">
        <v>21.64</v>
      </c>
      <c r="V46" s="8">
        <v>7.24</v>
      </c>
      <c r="W46" s="8">
        <v>2.87</v>
      </c>
      <c r="X46" s="8">
        <v>15.57</v>
      </c>
      <c r="Y46" s="8">
        <v>-4.35</v>
      </c>
      <c r="Z46" s="8">
        <v>-5.86</v>
      </c>
      <c r="AA46" s="8">
        <f t="shared" si="4"/>
        <v>-9.95509</v>
      </c>
      <c r="AB46" s="8">
        <v>-5.86</v>
      </c>
    </row>
  </sheetData>
  <sheetProtection/>
  <mergeCells count="5">
    <mergeCell ref="B1:K1"/>
    <mergeCell ref="L1:P1"/>
    <mergeCell ref="R1:Z1"/>
    <mergeCell ref="AA1:AB1"/>
    <mergeCell ref="Q1:Q2"/>
  </mergeCells>
  <printOptions/>
  <pageMargins left="0.08" right="0.08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M1">
      <selection activeCell="R27" sqref="R27"/>
    </sheetView>
  </sheetViews>
  <sheetFormatPr defaultColWidth="9.140625" defaultRowHeight="15" customHeight="1"/>
  <cols>
    <col min="1" max="1" width="156.00390625" style="1" bestFit="1" customWidth="1"/>
    <col min="2" max="11" width="20.00390625" style="1" bestFit="1" customWidth="1"/>
    <col min="12" max="21" width="26.00390625" style="1" bestFit="1" customWidth="1"/>
    <col min="22" max="22" width="26.00390625" style="1" customWidth="1"/>
    <col min="23" max="31" width="24.00390625" style="1" bestFit="1" customWidth="1"/>
    <col min="32" max="33" width="23.7109375" style="1" customWidth="1"/>
    <col min="34" max="16384" width="9.140625" style="1" customWidth="1"/>
  </cols>
  <sheetData>
    <row r="1" spans="1:31" ht="18" customHeight="1">
      <c r="A1" s="2" t="s">
        <v>71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4"/>
      <c r="L1" s="23" t="s">
        <v>75</v>
      </c>
      <c r="M1" s="23"/>
      <c r="N1" s="23"/>
      <c r="O1" s="23"/>
      <c r="P1" s="23"/>
      <c r="Q1" s="23"/>
      <c r="R1" s="23"/>
      <c r="S1" s="23"/>
      <c r="T1" s="24"/>
      <c r="U1" s="15"/>
      <c r="V1" s="27" t="s">
        <v>73</v>
      </c>
      <c r="W1" s="22" t="s">
        <v>2</v>
      </c>
      <c r="X1" s="23"/>
      <c r="Y1" s="23"/>
      <c r="Z1" s="23"/>
      <c r="AA1" s="23"/>
      <c r="AB1" s="23"/>
      <c r="AC1" s="23"/>
      <c r="AD1" s="23"/>
      <c r="AE1" s="24"/>
    </row>
    <row r="2" spans="1:33" ht="18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2" t="s">
        <v>14</v>
      </c>
      <c r="U2" s="2" t="s">
        <v>72</v>
      </c>
      <c r="V2" s="28"/>
      <c r="W2" s="2" t="s">
        <v>16</v>
      </c>
      <c r="X2" s="2" t="s">
        <v>17</v>
      </c>
      <c r="Y2" s="2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23</v>
      </c>
      <c r="AE2" s="2" t="s">
        <v>24</v>
      </c>
      <c r="AF2" s="2" t="s">
        <v>25</v>
      </c>
      <c r="AG2" s="2" t="s">
        <v>26</v>
      </c>
    </row>
    <row r="3" spans="1:33" ht="19.5" customHeight="1">
      <c r="A3" s="3" t="s">
        <v>27</v>
      </c>
      <c r="B3" s="4">
        <v>8306859</v>
      </c>
      <c r="C3" s="4">
        <v>8969284</v>
      </c>
      <c r="D3" s="4">
        <v>9516562</v>
      </c>
      <c r="E3" s="4">
        <v>10420587</v>
      </c>
      <c r="F3" s="4">
        <v>11405458</v>
      </c>
      <c r="G3" s="4">
        <v>11934268</v>
      </c>
      <c r="H3" s="4">
        <v>12470892</v>
      </c>
      <c r="I3" s="4">
        <v>12990746</v>
      </c>
      <c r="J3" s="4">
        <v>12714702</v>
      </c>
      <c r="K3" s="4">
        <v>12304213</v>
      </c>
      <c r="L3" s="16">
        <f aca="true" t="shared" si="0" ref="L3:L46">C3-B3</f>
        <v>662425</v>
      </c>
      <c r="M3" s="16">
        <f aca="true" t="shared" si="1" ref="M3:M46">D3-C3</f>
        <v>547278</v>
      </c>
      <c r="N3" s="16">
        <f aca="true" t="shared" si="2" ref="N3:N46">E3-D3</f>
        <v>904025</v>
      </c>
      <c r="O3" s="16">
        <f aca="true" t="shared" si="3" ref="O3:O46">F3-E3</f>
        <v>984871</v>
      </c>
      <c r="P3" s="16">
        <f aca="true" t="shared" si="4" ref="P3:P46">G3-F3</f>
        <v>528810</v>
      </c>
      <c r="Q3" s="16">
        <f aca="true" t="shared" si="5" ref="Q3:Q46">H3-G3</f>
        <v>536624</v>
      </c>
      <c r="R3" s="16">
        <f aca="true" t="shared" si="6" ref="R3:R46">I3-H3</f>
        <v>519854</v>
      </c>
      <c r="S3" s="16">
        <f aca="true" t="shared" si="7" ref="S3:S46">J3-I3</f>
        <v>-276044</v>
      </c>
      <c r="T3" s="5">
        <f aca="true" t="shared" si="8" ref="T3:T46">K3-J3</f>
        <v>-410489</v>
      </c>
      <c r="U3" s="5">
        <f aca="true" t="shared" si="9" ref="U3:U46">T3+S3</f>
        <v>-686533</v>
      </c>
      <c r="V3" s="5">
        <f>(U3/I3)*100</f>
        <v>-5.284785030821171</v>
      </c>
      <c r="W3" s="5">
        <v>7.97</v>
      </c>
      <c r="X3" s="5">
        <v>6.1</v>
      </c>
      <c r="Y3" s="5">
        <v>9.5</v>
      </c>
      <c r="Z3" s="5">
        <v>9.45</v>
      </c>
      <c r="AA3" s="5">
        <v>4.64</v>
      </c>
      <c r="AB3" s="5">
        <v>4.5</v>
      </c>
      <c r="AC3" s="5">
        <v>4.17</v>
      </c>
      <c r="AD3" s="5">
        <v>-2.12</v>
      </c>
      <c r="AE3" s="5">
        <v>-3.23</v>
      </c>
      <c r="AF3" s="5">
        <f aca="true" t="shared" si="10" ref="AF3:AF46">(((1+(AD3/100))*(1+(AE3/100))-1))*100</f>
        <v>-5.2815240000000045</v>
      </c>
      <c r="AG3" s="5">
        <f aca="true" t="shared" si="11" ref="AG3:AG46">((1+(W3/100))*((1+(X3/100))*((1+(Y3/100))*((1+(Z3/100))*((1+(AA3/100))*((1+(AB3/100))*((1+(AC3/100))*((1+(AD3/100))*((1+(AE3/100)))^(1/9))-1)*100))))))</f>
        <v>2.3874963886326497</v>
      </c>
    </row>
    <row r="4" spans="1:33" ht="19.5" customHeight="1">
      <c r="A4" s="3" t="s">
        <v>28</v>
      </c>
      <c r="B4" s="4">
        <v>1746827</v>
      </c>
      <c r="C4" s="4">
        <v>1900549</v>
      </c>
      <c r="D4" s="4">
        <v>1987719</v>
      </c>
      <c r="E4" s="4">
        <v>2168030</v>
      </c>
      <c r="F4" s="4">
        <v>2423751</v>
      </c>
      <c r="G4" s="4">
        <v>2600023</v>
      </c>
      <c r="H4" s="4">
        <v>2664433</v>
      </c>
      <c r="I4" s="4">
        <v>2860301</v>
      </c>
      <c r="J4" s="4">
        <v>2870420</v>
      </c>
      <c r="K4" s="4">
        <v>2784896</v>
      </c>
      <c r="L4" s="16">
        <f t="shared" si="0"/>
        <v>153722</v>
      </c>
      <c r="M4" s="16">
        <f t="shared" si="1"/>
        <v>87170</v>
      </c>
      <c r="N4" s="16">
        <f t="shared" si="2"/>
        <v>180311</v>
      </c>
      <c r="O4" s="16">
        <f t="shared" si="3"/>
        <v>255721</v>
      </c>
      <c r="P4" s="16">
        <f t="shared" si="4"/>
        <v>176272</v>
      </c>
      <c r="Q4" s="16">
        <f t="shared" si="5"/>
        <v>64410</v>
      </c>
      <c r="R4" s="16">
        <f t="shared" si="6"/>
        <v>195868</v>
      </c>
      <c r="S4" s="16">
        <f t="shared" si="7"/>
        <v>10119</v>
      </c>
      <c r="T4" s="5">
        <f t="shared" si="8"/>
        <v>-85524</v>
      </c>
      <c r="U4" s="5">
        <f t="shared" si="9"/>
        <v>-75405</v>
      </c>
      <c r="V4" s="5">
        <f aca="true" t="shared" si="12" ref="V4:V46">(U4/I4)*100</f>
        <v>-2.636261008893819</v>
      </c>
      <c r="W4" s="5">
        <v>8.8</v>
      </c>
      <c r="X4" s="5">
        <v>4.59</v>
      </c>
      <c r="Y4" s="5">
        <v>9.07</v>
      </c>
      <c r="Z4" s="5">
        <v>11.8</v>
      </c>
      <c r="AA4" s="5">
        <v>7.27</v>
      </c>
      <c r="AB4" s="5">
        <v>2.48</v>
      </c>
      <c r="AC4" s="5">
        <v>7.35</v>
      </c>
      <c r="AD4" s="5">
        <v>0.35</v>
      </c>
      <c r="AE4" s="5">
        <v>-2.98</v>
      </c>
      <c r="AF4" s="5">
        <f t="shared" si="10"/>
        <v>-2.6404300000000047</v>
      </c>
      <c r="AG4" s="5">
        <f t="shared" si="11"/>
        <v>11.23337432406908</v>
      </c>
    </row>
    <row r="5" spans="1:33" ht="19.5" customHeight="1">
      <c r="A5" s="6" t="s">
        <v>29</v>
      </c>
      <c r="B5" s="7">
        <v>274670</v>
      </c>
      <c r="C5" s="7">
        <v>296996</v>
      </c>
      <c r="D5" s="7">
        <v>299542</v>
      </c>
      <c r="E5" s="7">
        <v>314588</v>
      </c>
      <c r="F5" s="7">
        <v>328287</v>
      </c>
      <c r="G5" s="7">
        <v>331195</v>
      </c>
      <c r="H5" s="7">
        <v>353494</v>
      </c>
      <c r="I5" s="7">
        <v>374495</v>
      </c>
      <c r="J5" s="7">
        <v>362368</v>
      </c>
      <c r="K5" s="7">
        <v>349467</v>
      </c>
      <c r="L5" s="8">
        <f t="shared" si="0"/>
        <v>22326</v>
      </c>
      <c r="M5" s="8">
        <f t="shared" si="1"/>
        <v>2546</v>
      </c>
      <c r="N5" s="8">
        <f t="shared" si="2"/>
        <v>15046</v>
      </c>
      <c r="O5" s="8">
        <f t="shared" si="3"/>
        <v>13699</v>
      </c>
      <c r="P5" s="8">
        <f t="shared" si="4"/>
        <v>2908</v>
      </c>
      <c r="Q5" s="8">
        <f t="shared" si="5"/>
        <v>22299</v>
      </c>
      <c r="R5" s="8">
        <f t="shared" si="6"/>
        <v>21001</v>
      </c>
      <c r="S5" s="8">
        <f t="shared" si="7"/>
        <v>-12127</v>
      </c>
      <c r="T5" s="8">
        <f t="shared" si="8"/>
        <v>-12901</v>
      </c>
      <c r="U5" s="8">
        <f t="shared" si="9"/>
        <v>-25028</v>
      </c>
      <c r="V5" s="8">
        <f t="shared" si="12"/>
        <v>-6.683133286158693</v>
      </c>
      <c r="W5" s="8">
        <v>8.13</v>
      </c>
      <c r="X5" s="8">
        <v>0.86</v>
      </c>
      <c r="Y5" s="8">
        <v>5.02</v>
      </c>
      <c r="Z5" s="8">
        <v>4.35</v>
      </c>
      <c r="AA5" s="8">
        <v>0.89</v>
      </c>
      <c r="AB5" s="8">
        <v>6.73</v>
      </c>
      <c r="AC5" s="8">
        <v>5.94</v>
      </c>
      <c r="AD5" s="8">
        <v>-3.24</v>
      </c>
      <c r="AE5" s="8">
        <v>-3.56</v>
      </c>
      <c r="AF5" s="8">
        <f t="shared" si="10"/>
        <v>-6.684656</v>
      </c>
      <c r="AG5" s="8">
        <f t="shared" si="11"/>
        <v>2.6968283177098957</v>
      </c>
    </row>
    <row r="6" spans="1:33" ht="19.5" customHeight="1">
      <c r="A6" s="6" t="s">
        <v>30</v>
      </c>
      <c r="B6" s="7">
        <v>1101845</v>
      </c>
      <c r="C6" s="7">
        <v>1189428</v>
      </c>
      <c r="D6" s="7">
        <v>1241147</v>
      </c>
      <c r="E6" s="7">
        <v>1334161</v>
      </c>
      <c r="F6" s="7">
        <v>1530132</v>
      </c>
      <c r="G6" s="7">
        <v>1643426</v>
      </c>
      <c r="H6" s="7">
        <v>1652558</v>
      </c>
      <c r="I6" s="7">
        <v>1776999</v>
      </c>
      <c r="J6" s="7">
        <v>1784696</v>
      </c>
      <c r="K6" s="7">
        <v>1735764</v>
      </c>
      <c r="L6" s="8">
        <f t="shared" si="0"/>
        <v>87583</v>
      </c>
      <c r="M6" s="8">
        <f t="shared" si="1"/>
        <v>51719</v>
      </c>
      <c r="N6" s="8">
        <f t="shared" si="2"/>
        <v>93014</v>
      </c>
      <c r="O6" s="8">
        <f t="shared" si="3"/>
        <v>195971</v>
      </c>
      <c r="P6" s="8">
        <f t="shared" si="4"/>
        <v>113294</v>
      </c>
      <c r="Q6" s="8">
        <f t="shared" si="5"/>
        <v>9132</v>
      </c>
      <c r="R6" s="8">
        <f t="shared" si="6"/>
        <v>124441</v>
      </c>
      <c r="S6" s="8">
        <f t="shared" si="7"/>
        <v>7697</v>
      </c>
      <c r="T6" s="8">
        <f t="shared" si="8"/>
        <v>-48932</v>
      </c>
      <c r="U6" s="8">
        <f t="shared" si="9"/>
        <v>-41235</v>
      </c>
      <c r="V6" s="8">
        <f t="shared" si="12"/>
        <v>-2.3204852675775283</v>
      </c>
      <c r="W6" s="8">
        <v>7.95</v>
      </c>
      <c r="X6" s="8">
        <v>4.35</v>
      </c>
      <c r="Y6" s="8">
        <v>7.49</v>
      </c>
      <c r="Z6" s="8">
        <v>14.69</v>
      </c>
      <c r="AA6" s="8">
        <v>7.4</v>
      </c>
      <c r="AB6" s="8">
        <v>0.56</v>
      </c>
      <c r="AC6" s="8">
        <v>7.53</v>
      </c>
      <c r="AD6" s="8">
        <v>0.43</v>
      </c>
      <c r="AE6" s="8">
        <v>-2.74</v>
      </c>
      <c r="AF6" s="8">
        <f t="shared" si="10"/>
        <v>-2.3217820000000056</v>
      </c>
      <c r="AG6" s="8">
        <f t="shared" si="11"/>
        <v>11.487889980359409</v>
      </c>
    </row>
    <row r="7" spans="1:33" ht="19.5" customHeight="1">
      <c r="A7" s="6" t="s">
        <v>31</v>
      </c>
      <c r="B7" s="7">
        <v>87024</v>
      </c>
      <c r="C7" s="7">
        <v>98774</v>
      </c>
      <c r="D7" s="7">
        <v>107065</v>
      </c>
      <c r="E7" s="7">
        <v>125767</v>
      </c>
      <c r="F7" s="7">
        <v>138281</v>
      </c>
      <c r="G7" s="7">
        <v>155424</v>
      </c>
      <c r="H7" s="7">
        <v>165119</v>
      </c>
      <c r="I7" s="7">
        <v>180995</v>
      </c>
      <c r="J7" s="7">
        <v>186226</v>
      </c>
      <c r="K7" s="7">
        <v>177296</v>
      </c>
      <c r="L7" s="8">
        <f t="shared" si="0"/>
        <v>11750</v>
      </c>
      <c r="M7" s="8">
        <f t="shared" si="1"/>
        <v>8291</v>
      </c>
      <c r="N7" s="8">
        <f t="shared" si="2"/>
        <v>18702</v>
      </c>
      <c r="O7" s="8">
        <f t="shared" si="3"/>
        <v>12514</v>
      </c>
      <c r="P7" s="8">
        <f t="shared" si="4"/>
        <v>17143</v>
      </c>
      <c r="Q7" s="8">
        <f t="shared" si="5"/>
        <v>9695</v>
      </c>
      <c r="R7" s="8">
        <f t="shared" si="6"/>
        <v>15876</v>
      </c>
      <c r="S7" s="8">
        <f t="shared" si="7"/>
        <v>5231</v>
      </c>
      <c r="T7" s="8">
        <f t="shared" si="8"/>
        <v>-8930</v>
      </c>
      <c r="U7" s="8">
        <f t="shared" si="9"/>
        <v>-3699</v>
      </c>
      <c r="V7" s="8">
        <f t="shared" si="12"/>
        <v>-2.0437028647200197</v>
      </c>
      <c r="W7" s="8">
        <v>13.5</v>
      </c>
      <c r="X7" s="8">
        <v>8.39</v>
      </c>
      <c r="Y7" s="8">
        <v>17.47</v>
      </c>
      <c r="Z7" s="8">
        <v>9.95</v>
      </c>
      <c r="AA7" s="8">
        <v>12.4</v>
      </c>
      <c r="AB7" s="8">
        <v>6.24</v>
      </c>
      <c r="AC7" s="8">
        <v>9.61</v>
      </c>
      <c r="AD7" s="8">
        <v>2.89</v>
      </c>
      <c r="AE7" s="8">
        <v>-4.8</v>
      </c>
      <c r="AF7" s="8">
        <f t="shared" si="10"/>
        <v>-2.048720000000015</v>
      </c>
      <c r="AG7" s="8">
        <f t="shared" si="11"/>
        <v>23.078250068972178</v>
      </c>
    </row>
    <row r="8" spans="1:33" ht="19.5" customHeight="1">
      <c r="A8" s="6" t="s">
        <v>32</v>
      </c>
      <c r="B8" s="7">
        <v>158943</v>
      </c>
      <c r="C8" s="7">
        <v>172979</v>
      </c>
      <c r="D8" s="7">
        <v>184732</v>
      </c>
      <c r="E8" s="7">
        <v>210800</v>
      </c>
      <c r="F8" s="7">
        <v>229981</v>
      </c>
      <c r="G8" s="7">
        <v>240770</v>
      </c>
      <c r="H8" s="7">
        <v>244769</v>
      </c>
      <c r="I8" s="7">
        <v>253911</v>
      </c>
      <c r="J8" s="7">
        <v>254933</v>
      </c>
      <c r="K8" s="7">
        <v>247573</v>
      </c>
      <c r="L8" s="8">
        <f t="shared" si="0"/>
        <v>14036</v>
      </c>
      <c r="M8" s="8">
        <f t="shared" si="1"/>
        <v>11753</v>
      </c>
      <c r="N8" s="8">
        <f t="shared" si="2"/>
        <v>26068</v>
      </c>
      <c r="O8" s="8">
        <f t="shared" si="3"/>
        <v>19181</v>
      </c>
      <c r="P8" s="8">
        <f t="shared" si="4"/>
        <v>10789</v>
      </c>
      <c r="Q8" s="8">
        <f t="shared" si="5"/>
        <v>3999</v>
      </c>
      <c r="R8" s="8">
        <f t="shared" si="6"/>
        <v>9142</v>
      </c>
      <c r="S8" s="8">
        <f t="shared" si="7"/>
        <v>1022</v>
      </c>
      <c r="T8" s="8">
        <f t="shared" si="8"/>
        <v>-7360</v>
      </c>
      <c r="U8" s="8">
        <f t="shared" si="9"/>
        <v>-6338</v>
      </c>
      <c r="V8" s="8">
        <f t="shared" si="12"/>
        <v>-2.496150225866544</v>
      </c>
      <c r="W8" s="8">
        <v>8.83</v>
      </c>
      <c r="X8" s="8">
        <v>6.79</v>
      </c>
      <c r="Y8" s="8">
        <v>14.11</v>
      </c>
      <c r="Z8" s="8">
        <v>9.1</v>
      </c>
      <c r="AA8" s="8">
        <v>4.69</v>
      </c>
      <c r="AB8" s="8">
        <v>1.66</v>
      </c>
      <c r="AC8" s="8">
        <v>3.73</v>
      </c>
      <c r="AD8" s="8">
        <v>0.4</v>
      </c>
      <c r="AE8" s="8">
        <v>-2.89</v>
      </c>
      <c r="AF8" s="8">
        <f t="shared" si="10"/>
        <v>-2.5015600000000027</v>
      </c>
      <c r="AG8" s="8">
        <f t="shared" si="11"/>
        <v>5.860921278200936</v>
      </c>
    </row>
    <row r="9" spans="1:33" ht="19.5" customHeight="1">
      <c r="A9" s="6" t="s">
        <v>33</v>
      </c>
      <c r="B9" s="7">
        <v>124345</v>
      </c>
      <c r="C9" s="7">
        <v>142372</v>
      </c>
      <c r="D9" s="7">
        <v>155233</v>
      </c>
      <c r="E9" s="7">
        <v>182714</v>
      </c>
      <c r="F9" s="7">
        <v>197070</v>
      </c>
      <c r="G9" s="7">
        <v>229208</v>
      </c>
      <c r="H9" s="7">
        <v>248493</v>
      </c>
      <c r="I9" s="7">
        <v>273901</v>
      </c>
      <c r="J9" s="7">
        <v>282197</v>
      </c>
      <c r="K9" s="7">
        <v>274796</v>
      </c>
      <c r="L9" s="8">
        <f t="shared" si="0"/>
        <v>18027</v>
      </c>
      <c r="M9" s="8">
        <f t="shared" si="1"/>
        <v>12861</v>
      </c>
      <c r="N9" s="8">
        <f t="shared" si="2"/>
        <v>27481</v>
      </c>
      <c r="O9" s="8">
        <f t="shared" si="3"/>
        <v>14356</v>
      </c>
      <c r="P9" s="8">
        <f t="shared" si="4"/>
        <v>32138</v>
      </c>
      <c r="Q9" s="8">
        <f t="shared" si="5"/>
        <v>19285</v>
      </c>
      <c r="R9" s="8">
        <f t="shared" si="6"/>
        <v>25408</v>
      </c>
      <c r="S9" s="8">
        <f t="shared" si="7"/>
        <v>8296</v>
      </c>
      <c r="T9" s="8">
        <f t="shared" si="8"/>
        <v>-7401</v>
      </c>
      <c r="U9" s="8">
        <f t="shared" si="9"/>
        <v>895</v>
      </c>
      <c r="V9" s="8">
        <f t="shared" si="12"/>
        <v>0.3267603988302343</v>
      </c>
      <c r="W9" s="8">
        <v>14.5</v>
      </c>
      <c r="X9" s="8">
        <v>9.03</v>
      </c>
      <c r="Y9" s="8">
        <v>17.7</v>
      </c>
      <c r="Z9" s="8">
        <v>7.86</v>
      </c>
      <c r="AA9" s="8">
        <v>16.31</v>
      </c>
      <c r="AB9" s="8">
        <v>8.41</v>
      </c>
      <c r="AC9" s="8">
        <v>10.22</v>
      </c>
      <c r="AD9" s="8">
        <v>3.03</v>
      </c>
      <c r="AE9" s="8">
        <v>-2.62</v>
      </c>
      <c r="AF9" s="8">
        <f t="shared" si="10"/>
        <v>0.33061400000000685</v>
      </c>
      <c r="AG9" s="8">
        <f t="shared" si="11"/>
        <v>26.428708577974533</v>
      </c>
    </row>
    <row r="10" spans="1:33" ht="19.5" customHeight="1">
      <c r="A10" s="3" t="s">
        <v>34</v>
      </c>
      <c r="B10" s="4">
        <v>667803</v>
      </c>
      <c r="C10" s="4">
        <v>695322</v>
      </c>
      <c r="D10" s="4">
        <v>741728</v>
      </c>
      <c r="E10" s="4">
        <v>812590</v>
      </c>
      <c r="F10" s="4">
        <v>890949</v>
      </c>
      <c r="G10" s="4">
        <v>944637</v>
      </c>
      <c r="H10" s="4">
        <v>1030430</v>
      </c>
      <c r="I10" s="4">
        <v>1064455</v>
      </c>
      <c r="J10" s="4">
        <v>1040364</v>
      </c>
      <c r="K10" s="4">
        <v>1003840</v>
      </c>
      <c r="L10" s="5">
        <f t="shared" si="0"/>
        <v>27519</v>
      </c>
      <c r="M10" s="5">
        <f t="shared" si="1"/>
        <v>46406</v>
      </c>
      <c r="N10" s="5">
        <f t="shared" si="2"/>
        <v>70862</v>
      </c>
      <c r="O10" s="5">
        <f t="shared" si="3"/>
        <v>78359</v>
      </c>
      <c r="P10" s="5">
        <f t="shared" si="4"/>
        <v>53688</v>
      </c>
      <c r="Q10" s="5">
        <f t="shared" si="5"/>
        <v>85793</v>
      </c>
      <c r="R10" s="5">
        <f t="shared" si="6"/>
        <v>34025</v>
      </c>
      <c r="S10" s="5">
        <f t="shared" si="7"/>
        <v>-24091</v>
      </c>
      <c r="T10" s="5">
        <f t="shared" si="8"/>
        <v>-36524</v>
      </c>
      <c r="U10" s="5">
        <f t="shared" si="9"/>
        <v>-60615</v>
      </c>
      <c r="V10" s="5">
        <f t="shared" si="12"/>
        <v>-5.694463363881047</v>
      </c>
      <c r="W10" s="5">
        <v>4.12</v>
      </c>
      <c r="X10" s="5">
        <v>6.67</v>
      </c>
      <c r="Y10" s="5">
        <v>9.55</v>
      </c>
      <c r="Z10" s="5">
        <v>9.64</v>
      </c>
      <c r="AA10" s="5">
        <v>6.03</v>
      </c>
      <c r="AB10" s="5">
        <v>9.08</v>
      </c>
      <c r="AC10" s="5">
        <v>3.3</v>
      </c>
      <c r="AD10" s="5">
        <v>-2.26</v>
      </c>
      <c r="AE10" s="5">
        <v>-3.51</v>
      </c>
      <c r="AF10" s="5">
        <f t="shared" si="10"/>
        <v>-5.690673999999996</v>
      </c>
      <c r="AG10" s="5">
        <f t="shared" si="11"/>
        <v>0.8723016427396065</v>
      </c>
    </row>
    <row r="11" spans="1:33" ht="19.5" customHeight="1">
      <c r="A11" s="6" t="s">
        <v>35</v>
      </c>
      <c r="B11" s="7">
        <v>121762</v>
      </c>
      <c r="C11" s="7">
        <v>137070</v>
      </c>
      <c r="D11" s="7">
        <v>139942</v>
      </c>
      <c r="E11" s="7">
        <v>158612</v>
      </c>
      <c r="F11" s="7">
        <v>192347</v>
      </c>
      <c r="G11" s="7">
        <v>196038</v>
      </c>
      <c r="H11" s="7">
        <v>202082</v>
      </c>
      <c r="I11" s="7">
        <v>201791</v>
      </c>
      <c r="J11" s="7">
        <v>194609</v>
      </c>
      <c r="K11" s="7">
        <v>191911</v>
      </c>
      <c r="L11" s="8">
        <f t="shared" si="0"/>
        <v>15308</v>
      </c>
      <c r="M11" s="8">
        <f t="shared" si="1"/>
        <v>2872</v>
      </c>
      <c r="N11" s="8">
        <f t="shared" si="2"/>
        <v>18670</v>
      </c>
      <c r="O11" s="8">
        <f t="shared" si="3"/>
        <v>33735</v>
      </c>
      <c r="P11" s="8">
        <f t="shared" si="4"/>
        <v>3691</v>
      </c>
      <c r="Q11" s="8">
        <f t="shared" si="5"/>
        <v>6044</v>
      </c>
      <c r="R11" s="8">
        <f t="shared" si="6"/>
        <v>-291</v>
      </c>
      <c r="S11" s="8">
        <f t="shared" si="7"/>
        <v>-7182</v>
      </c>
      <c r="T11" s="8">
        <f t="shared" si="8"/>
        <v>-2698</v>
      </c>
      <c r="U11" s="8">
        <f t="shared" si="9"/>
        <v>-9880</v>
      </c>
      <c r="V11" s="8">
        <f t="shared" si="12"/>
        <v>-4.8961549325787574</v>
      </c>
      <c r="W11" s="8">
        <v>12.57</v>
      </c>
      <c r="X11" s="8">
        <v>2.1</v>
      </c>
      <c r="Y11" s="8">
        <v>13.34</v>
      </c>
      <c r="Z11" s="8">
        <v>21.27</v>
      </c>
      <c r="AA11" s="8">
        <v>1.92</v>
      </c>
      <c r="AB11" s="8">
        <v>3.08</v>
      </c>
      <c r="AC11" s="8">
        <v>-0.14</v>
      </c>
      <c r="AD11" s="8">
        <v>-3.56</v>
      </c>
      <c r="AE11" s="8">
        <v>-1.39</v>
      </c>
      <c r="AF11" s="8">
        <f t="shared" si="10"/>
        <v>-4.900516</v>
      </c>
      <c r="AG11" s="8">
        <f t="shared" si="11"/>
        <v>-6.380858225784285</v>
      </c>
    </row>
    <row r="12" spans="1:33" ht="19.5" customHeight="1">
      <c r="A12" s="6" t="s">
        <v>36</v>
      </c>
      <c r="B12" s="7">
        <v>326855</v>
      </c>
      <c r="C12" s="7">
        <v>337414</v>
      </c>
      <c r="D12" s="7">
        <v>368578</v>
      </c>
      <c r="E12" s="7">
        <v>400251</v>
      </c>
      <c r="F12" s="7">
        <v>436567</v>
      </c>
      <c r="G12" s="7">
        <v>481964</v>
      </c>
      <c r="H12" s="7">
        <v>559722</v>
      </c>
      <c r="I12" s="7">
        <v>588168</v>
      </c>
      <c r="J12" s="7">
        <v>579347</v>
      </c>
      <c r="K12" s="7">
        <v>567064</v>
      </c>
      <c r="L12" s="8">
        <f t="shared" si="0"/>
        <v>10559</v>
      </c>
      <c r="M12" s="8">
        <f t="shared" si="1"/>
        <v>31164</v>
      </c>
      <c r="N12" s="8">
        <f t="shared" si="2"/>
        <v>31673</v>
      </c>
      <c r="O12" s="8">
        <f t="shared" si="3"/>
        <v>36316</v>
      </c>
      <c r="P12" s="8">
        <f t="shared" si="4"/>
        <v>45397</v>
      </c>
      <c r="Q12" s="8">
        <f t="shared" si="5"/>
        <v>77758</v>
      </c>
      <c r="R12" s="8">
        <f t="shared" si="6"/>
        <v>28446</v>
      </c>
      <c r="S12" s="8">
        <f t="shared" si="7"/>
        <v>-8821</v>
      </c>
      <c r="T12" s="8">
        <f t="shared" si="8"/>
        <v>-12283</v>
      </c>
      <c r="U12" s="8">
        <f t="shared" si="9"/>
        <v>-21104</v>
      </c>
      <c r="V12" s="8">
        <f t="shared" si="12"/>
        <v>-3.5880904775506317</v>
      </c>
      <c r="W12" s="8">
        <v>3.23</v>
      </c>
      <c r="X12" s="8">
        <v>9.24</v>
      </c>
      <c r="Y12" s="8">
        <v>8.59</v>
      </c>
      <c r="Z12" s="8">
        <v>9.07</v>
      </c>
      <c r="AA12" s="8">
        <v>10.4</v>
      </c>
      <c r="AB12" s="8">
        <v>16.13</v>
      </c>
      <c r="AC12" s="8">
        <v>5.08</v>
      </c>
      <c r="AD12" s="8">
        <v>-1.5</v>
      </c>
      <c r="AE12" s="8">
        <v>-2.12</v>
      </c>
      <c r="AF12" s="8">
        <f t="shared" si="10"/>
        <v>-3.588199999999997</v>
      </c>
      <c r="AG12" s="8">
        <f t="shared" si="11"/>
        <v>5.57830656352764</v>
      </c>
    </row>
    <row r="13" spans="1:33" ht="19.5" customHeight="1">
      <c r="A13" s="6" t="s">
        <v>37</v>
      </c>
      <c r="B13" s="7">
        <v>101249</v>
      </c>
      <c r="C13" s="7">
        <v>104560</v>
      </c>
      <c r="D13" s="7">
        <v>111368</v>
      </c>
      <c r="E13" s="7">
        <v>117568</v>
      </c>
      <c r="F13" s="7">
        <v>122303</v>
      </c>
      <c r="G13" s="7">
        <v>129714</v>
      </c>
      <c r="H13" s="7">
        <v>133515</v>
      </c>
      <c r="I13" s="7">
        <v>142379</v>
      </c>
      <c r="J13" s="7">
        <v>139247</v>
      </c>
      <c r="K13" s="7">
        <v>134371</v>
      </c>
      <c r="L13" s="8">
        <f t="shared" si="0"/>
        <v>3311</v>
      </c>
      <c r="M13" s="8">
        <f t="shared" si="1"/>
        <v>6808</v>
      </c>
      <c r="N13" s="8">
        <f t="shared" si="2"/>
        <v>6200</v>
      </c>
      <c r="O13" s="8">
        <f t="shared" si="3"/>
        <v>4735</v>
      </c>
      <c r="P13" s="8">
        <f t="shared" si="4"/>
        <v>7411</v>
      </c>
      <c r="Q13" s="8">
        <f t="shared" si="5"/>
        <v>3801</v>
      </c>
      <c r="R13" s="8">
        <f t="shared" si="6"/>
        <v>8864</v>
      </c>
      <c r="S13" s="8">
        <f t="shared" si="7"/>
        <v>-3132</v>
      </c>
      <c r="T13" s="8">
        <f t="shared" si="8"/>
        <v>-4876</v>
      </c>
      <c r="U13" s="8">
        <f t="shared" si="9"/>
        <v>-8008</v>
      </c>
      <c r="V13" s="8">
        <f t="shared" si="12"/>
        <v>-5.624424950308684</v>
      </c>
      <c r="W13" s="8">
        <v>3.27</v>
      </c>
      <c r="X13" s="8">
        <v>6.51</v>
      </c>
      <c r="Y13" s="8">
        <v>5.57</v>
      </c>
      <c r="Z13" s="8">
        <v>4.03</v>
      </c>
      <c r="AA13" s="8">
        <v>6.06</v>
      </c>
      <c r="AB13" s="8">
        <v>2.93</v>
      </c>
      <c r="AC13" s="8">
        <v>6.64</v>
      </c>
      <c r="AD13" s="8">
        <v>-2.2</v>
      </c>
      <c r="AE13" s="8">
        <v>-3.5</v>
      </c>
      <c r="AF13" s="8">
        <f t="shared" si="10"/>
        <v>-5.623</v>
      </c>
      <c r="AG13" s="8">
        <f t="shared" si="11"/>
        <v>5.119168996016778</v>
      </c>
    </row>
    <row r="14" spans="1:33" ht="19.5" customHeight="1">
      <c r="A14" s="6" t="s">
        <v>38</v>
      </c>
      <c r="B14" s="7">
        <v>112744</v>
      </c>
      <c r="C14" s="7">
        <v>110627</v>
      </c>
      <c r="D14" s="7">
        <v>113881</v>
      </c>
      <c r="E14" s="7">
        <v>125854</v>
      </c>
      <c r="F14" s="7">
        <v>125836</v>
      </c>
      <c r="G14" s="7">
        <v>123558</v>
      </c>
      <c r="H14" s="7">
        <v>116325</v>
      </c>
      <c r="I14" s="7">
        <v>113822</v>
      </c>
      <c r="J14" s="7">
        <v>107825</v>
      </c>
      <c r="K14" s="7">
        <v>90777</v>
      </c>
      <c r="L14" s="8">
        <f t="shared" si="0"/>
        <v>-2117</v>
      </c>
      <c r="M14" s="8">
        <f t="shared" si="1"/>
        <v>3254</v>
      </c>
      <c r="N14" s="8">
        <f t="shared" si="2"/>
        <v>11973</v>
      </c>
      <c r="O14" s="8">
        <f t="shared" si="3"/>
        <v>-18</v>
      </c>
      <c r="P14" s="8">
        <f t="shared" si="4"/>
        <v>-2278</v>
      </c>
      <c r="Q14" s="8">
        <f t="shared" si="5"/>
        <v>-7233</v>
      </c>
      <c r="R14" s="8">
        <f t="shared" si="6"/>
        <v>-2503</v>
      </c>
      <c r="S14" s="8">
        <f t="shared" si="7"/>
        <v>-5997</v>
      </c>
      <c r="T14" s="8">
        <f t="shared" si="8"/>
        <v>-17048</v>
      </c>
      <c r="U14" s="8">
        <f t="shared" si="9"/>
        <v>-23045</v>
      </c>
      <c r="V14" s="8">
        <f t="shared" si="12"/>
        <v>-20.24652527630862</v>
      </c>
      <c r="W14" s="8">
        <v>-1.88</v>
      </c>
      <c r="X14" s="8">
        <v>2.94</v>
      </c>
      <c r="Y14" s="8">
        <v>10.51</v>
      </c>
      <c r="Z14" s="8">
        <v>-0.01</v>
      </c>
      <c r="AA14" s="8">
        <v>-1.81</v>
      </c>
      <c r="AB14" s="8">
        <v>-5.85</v>
      </c>
      <c r="AC14" s="8">
        <v>-2.15</v>
      </c>
      <c r="AD14" s="8">
        <v>-5.27</v>
      </c>
      <c r="AE14" s="8">
        <v>-15.81</v>
      </c>
      <c r="AF14" s="8">
        <f t="shared" si="10"/>
        <v>-20.246812999999996</v>
      </c>
      <c r="AG14" s="8">
        <f t="shared" si="11"/>
        <v>-9.35030404590814</v>
      </c>
    </row>
    <row r="15" spans="1:33" ht="19.5" customHeight="1">
      <c r="A15" s="6" t="s">
        <v>39</v>
      </c>
      <c r="B15" s="7">
        <v>5193</v>
      </c>
      <c r="C15" s="7">
        <v>5651</v>
      </c>
      <c r="D15" s="7">
        <v>7959</v>
      </c>
      <c r="E15" s="7">
        <v>10305</v>
      </c>
      <c r="F15" s="7">
        <v>13896</v>
      </c>
      <c r="G15" s="7">
        <v>13363</v>
      </c>
      <c r="H15" s="7">
        <v>18786</v>
      </c>
      <c r="I15" s="7">
        <v>18295</v>
      </c>
      <c r="J15" s="7">
        <v>19336</v>
      </c>
      <c r="K15" s="7">
        <v>19717</v>
      </c>
      <c r="L15" s="8">
        <f t="shared" si="0"/>
        <v>458</v>
      </c>
      <c r="M15" s="8">
        <f t="shared" si="1"/>
        <v>2308</v>
      </c>
      <c r="N15" s="8">
        <f t="shared" si="2"/>
        <v>2346</v>
      </c>
      <c r="O15" s="8">
        <f t="shared" si="3"/>
        <v>3591</v>
      </c>
      <c r="P15" s="8">
        <f t="shared" si="4"/>
        <v>-533</v>
      </c>
      <c r="Q15" s="8">
        <f t="shared" si="5"/>
        <v>5423</v>
      </c>
      <c r="R15" s="8">
        <f t="shared" si="6"/>
        <v>-491</v>
      </c>
      <c r="S15" s="8">
        <f t="shared" si="7"/>
        <v>1041</v>
      </c>
      <c r="T15" s="8">
        <f t="shared" si="8"/>
        <v>381</v>
      </c>
      <c r="U15" s="8">
        <f t="shared" si="9"/>
        <v>1422</v>
      </c>
      <c r="V15" s="8">
        <f t="shared" si="12"/>
        <v>7.772615468707297</v>
      </c>
      <c r="W15" s="8">
        <v>8.82</v>
      </c>
      <c r="X15" s="8">
        <v>40.84</v>
      </c>
      <c r="Y15" s="8">
        <v>29.48</v>
      </c>
      <c r="Z15" s="8">
        <v>34.85</v>
      </c>
      <c r="AA15" s="8">
        <v>-3.84</v>
      </c>
      <c r="AB15" s="8">
        <v>40.58</v>
      </c>
      <c r="AC15" s="8">
        <v>-2.61</v>
      </c>
      <c r="AD15" s="8">
        <v>5.69</v>
      </c>
      <c r="AE15" s="8">
        <v>1.97</v>
      </c>
      <c r="AF15" s="8">
        <f t="shared" si="10"/>
        <v>7.772092999999991</v>
      </c>
      <c r="AG15" s="8">
        <f t="shared" si="11"/>
        <v>11.412605872830376</v>
      </c>
    </row>
    <row r="16" spans="1:33" ht="19.5" customHeight="1">
      <c r="A16" s="3" t="s">
        <v>40</v>
      </c>
      <c r="B16" s="4">
        <v>3335216</v>
      </c>
      <c r="C16" s="4">
        <v>3625745</v>
      </c>
      <c r="D16" s="4">
        <v>3876968</v>
      </c>
      <c r="E16" s="4">
        <v>4308147</v>
      </c>
      <c r="F16" s="4">
        <v>4732443</v>
      </c>
      <c r="G16" s="4">
        <v>4889405</v>
      </c>
      <c r="H16" s="4">
        <v>5094743</v>
      </c>
      <c r="I16" s="4">
        <v>5252868</v>
      </c>
      <c r="J16" s="4">
        <v>5091573</v>
      </c>
      <c r="K16" s="4">
        <v>4914703</v>
      </c>
      <c r="L16" s="5">
        <f t="shared" si="0"/>
        <v>290529</v>
      </c>
      <c r="M16" s="5">
        <f t="shared" si="1"/>
        <v>251223</v>
      </c>
      <c r="N16" s="5">
        <f t="shared" si="2"/>
        <v>431179</v>
      </c>
      <c r="O16" s="5">
        <f t="shared" si="3"/>
        <v>424296</v>
      </c>
      <c r="P16" s="5">
        <f t="shared" si="4"/>
        <v>156962</v>
      </c>
      <c r="Q16" s="5">
        <f t="shared" si="5"/>
        <v>205338</v>
      </c>
      <c r="R16" s="5">
        <f t="shared" si="6"/>
        <v>158125</v>
      </c>
      <c r="S16" s="5">
        <f t="shared" si="7"/>
        <v>-161295</v>
      </c>
      <c r="T16" s="5">
        <f t="shared" si="8"/>
        <v>-176870</v>
      </c>
      <c r="U16" s="5">
        <f t="shared" si="9"/>
        <v>-338165</v>
      </c>
      <c r="V16" s="5">
        <f t="shared" si="12"/>
        <v>-6.43772126008116</v>
      </c>
      <c r="W16" s="5">
        <v>8.71</v>
      </c>
      <c r="X16" s="5">
        <v>6.93</v>
      </c>
      <c r="Y16" s="5">
        <v>11.12</v>
      </c>
      <c r="Z16" s="5">
        <v>9.85</v>
      </c>
      <c r="AA16" s="5">
        <v>3.32</v>
      </c>
      <c r="AB16" s="5">
        <v>4.2</v>
      </c>
      <c r="AC16" s="5">
        <v>3.1</v>
      </c>
      <c r="AD16" s="5">
        <v>-3.07</v>
      </c>
      <c r="AE16" s="5">
        <v>-3.47</v>
      </c>
      <c r="AF16" s="5">
        <f t="shared" si="10"/>
        <v>-6.43347099999999</v>
      </c>
      <c r="AG16" s="5">
        <f t="shared" si="11"/>
        <v>-0.6974314744794188</v>
      </c>
    </row>
    <row r="17" spans="1:33" ht="19.5" customHeight="1">
      <c r="A17" s="6" t="s">
        <v>41</v>
      </c>
      <c r="B17" s="7">
        <v>633777</v>
      </c>
      <c r="C17" s="7">
        <v>688063</v>
      </c>
      <c r="D17" s="7">
        <v>763523</v>
      </c>
      <c r="E17" s="7">
        <v>876272</v>
      </c>
      <c r="F17" s="7">
        <v>1017260</v>
      </c>
      <c r="G17" s="7">
        <v>1046068</v>
      </c>
      <c r="H17" s="7">
        <v>1105124</v>
      </c>
      <c r="I17" s="7">
        <v>1099955</v>
      </c>
      <c r="J17" s="7">
        <v>1117948</v>
      </c>
      <c r="K17" s="7">
        <v>1110129</v>
      </c>
      <c r="L17" s="8">
        <f t="shared" si="0"/>
        <v>54286</v>
      </c>
      <c r="M17" s="8">
        <f t="shared" si="1"/>
        <v>75460</v>
      </c>
      <c r="N17" s="8">
        <f t="shared" si="2"/>
        <v>112749</v>
      </c>
      <c r="O17" s="8">
        <f t="shared" si="3"/>
        <v>140988</v>
      </c>
      <c r="P17" s="8">
        <f t="shared" si="4"/>
        <v>28808</v>
      </c>
      <c r="Q17" s="8">
        <f t="shared" si="5"/>
        <v>59056</v>
      </c>
      <c r="R17" s="8">
        <f t="shared" si="6"/>
        <v>-5169</v>
      </c>
      <c r="S17" s="8">
        <f t="shared" si="7"/>
        <v>17993</v>
      </c>
      <c r="T17" s="8">
        <f t="shared" si="8"/>
        <v>-7819</v>
      </c>
      <c r="U17" s="8">
        <f t="shared" si="9"/>
        <v>10174</v>
      </c>
      <c r="V17" s="8">
        <f t="shared" si="12"/>
        <v>0.9249469296471219</v>
      </c>
      <c r="W17" s="8">
        <v>8.57</v>
      </c>
      <c r="X17" s="8">
        <v>10.97</v>
      </c>
      <c r="Y17" s="8">
        <v>14.77</v>
      </c>
      <c r="Z17" s="8">
        <v>16.09</v>
      </c>
      <c r="AA17" s="8">
        <v>2.83</v>
      </c>
      <c r="AB17" s="8">
        <v>5.65</v>
      </c>
      <c r="AC17" s="8">
        <v>-0.47</v>
      </c>
      <c r="AD17" s="8">
        <v>1.64</v>
      </c>
      <c r="AE17" s="8">
        <v>-0.7</v>
      </c>
      <c r="AF17" s="8">
        <f t="shared" si="10"/>
        <v>0.9285199999999882</v>
      </c>
      <c r="AG17" s="8">
        <f t="shared" si="11"/>
        <v>1.8893068197803533</v>
      </c>
    </row>
    <row r="18" spans="1:33" ht="19.5" customHeight="1">
      <c r="A18" s="6" t="s">
        <v>42</v>
      </c>
      <c r="B18" s="7">
        <v>152988</v>
      </c>
      <c r="C18" s="7">
        <v>170526</v>
      </c>
      <c r="D18" s="7">
        <v>201497</v>
      </c>
      <c r="E18" s="7">
        <v>232874</v>
      </c>
      <c r="F18" s="7">
        <v>252974</v>
      </c>
      <c r="G18" s="7">
        <v>266521</v>
      </c>
      <c r="H18" s="7">
        <v>277709</v>
      </c>
      <c r="I18" s="7">
        <v>290142</v>
      </c>
      <c r="J18" s="7">
        <v>282984</v>
      </c>
      <c r="K18" s="7">
        <v>258532</v>
      </c>
      <c r="L18" s="8">
        <f t="shared" si="0"/>
        <v>17538</v>
      </c>
      <c r="M18" s="8">
        <f t="shared" si="1"/>
        <v>30971</v>
      </c>
      <c r="N18" s="8">
        <f t="shared" si="2"/>
        <v>31377</v>
      </c>
      <c r="O18" s="8">
        <f t="shared" si="3"/>
        <v>20100</v>
      </c>
      <c r="P18" s="8">
        <f t="shared" si="4"/>
        <v>13547</v>
      </c>
      <c r="Q18" s="8">
        <f t="shared" si="5"/>
        <v>11188</v>
      </c>
      <c r="R18" s="8">
        <f t="shared" si="6"/>
        <v>12433</v>
      </c>
      <c r="S18" s="8">
        <f t="shared" si="7"/>
        <v>-7158</v>
      </c>
      <c r="T18" s="8">
        <f t="shared" si="8"/>
        <v>-24452</v>
      </c>
      <c r="U18" s="8">
        <f t="shared" si="9"/>
        <v>-31610</v>
      </c>
      <c r="V18" s="8">
        <f t="shared" si="12"/>
        <v>-10.894665370749495</v>
      </c>
      <c r="W18" s="8">
        <v>11.46</v>
      </c>
      <c r="X18" s="8">
        <v>18.16</v>
      </c>
      <c r="Y18" s="8">
        <v>15.57</v>
      </c>
      <c r="Z18" s="8">
        <v>8.63</v>
      </c>
      <c r="AA18" s="8">
        <v>5.36</v>
      </c>
      <c r="AB18" s="8">
        <v>4.2</v>
      </c>
      <c r="AC18" s="8">
        <v>4.48</v>
      </c>
      <c r="AD18" s="8">
        <v>-2.47</v>
      </c>
      <c r="AE18" s="8">
        <v>-8.64</v>
      </c>
      <c r="AF18" s="8">
        <f t="shared" si="10"/>
        <v>-10.896592000000005</v>
      </c>
      <c r="AG18" s="8">
        <f t="shared" si="11"/>
        <v>1.5998679485092056</v>
      </c>
    </row>
    <row r="19" spans="1:33" ht="19.5" customHeight="1">
      <c r="A19" s="6" t="s">
        <v>43</v>
      </c>
      <c r="B19" s="7">
        <v>661853</v>
      </c>
      <c r="C19" s="7">
        <v>634372</v>
      </c>
      <c r="D19" s="7">
        <v>712374</v>
      </c>
      <c r="E19" s="7">
        <v>726560</v>
      </c>
      <c r="F19" s="7">
        <v>715097</v>
      </c>
      <c r="G19" s="7">
        <v>714991</v>
      </c>
      <c r="H19" s="7">
        <v>736730</v>
      </c>
      <c r="I19" s="7">
        <v>716535</v>
      </c>
      <c r="J19" s="7">
        <v>637258</v>
      </c>
      <c r="K19" s="7">
        <v>580575</v>
      </c>
      <c r="L19" s="8">
        <f t="shared" si="0"/>
        <v>-27481</v>
      </c>
      <c r="M19" s="8">
        <f t="shared" si="1"/>
        <v>78002</v>
      </c>
      <c r="N19" s="8">
        <f t="shared" si="2"/>
        <v>14186</v>
      </c>
      <c r="O19" s="8">
        <f t="shared" si="3"/>
        <v>-11463</v>
      </c>
      <c r="P19" s="8">
        <f t="shared" si="4"/>
        <v>-106</v>
      </c>
      <c r="Q19" s="8">
        <f t="shared" si="5"/>
        <v>21739</v>
      </c>
      <c r="R19" s="8">
        <f t="shared" si="6"/>
        <v>-20195</v>
      </c>
      <c r="S19" s="8">
        <f t="shared" si="7"/>
        <v>-79277</v>
      </c>
      <c r="T19" s="8">
        <f t="shared" si="8"/>
        <v>-56683</v>
      </c>
      <c r="U19" s="8">
        <f t="shared" si="9"/>
        <v>-135960</v>
      </c>
      <c r="V19" s="8">
        <f t="shared" si="12"/>
        <v>-18.97464883083171</v>
      </c>
      <c r="W19" s="8">
        <v>-4.15</v>
      </c>
      <c r="X19" s="8">
        <v>12.3</v>
      </c>
      <c r="Y19" s="8">
        <v>1.99</v>
      </c>
      <c r="Z19" s="8">
        <v>-1.58</v>
      </c>
      <c r="AA19" s="8">
        <v>-0.01</v>
      </c>
      <c r="AB19" s="8">
        <v>3.04</v>
      </c>
      <c r="AC19" s="8">
        <v>-2.74</v>
      </c>
      <c r="AD19" s="8">
        <v>-11.06</v>
      </c>
      <c r="AE19" s="8">
        <v>-8.89</v>
      </c>
      <c r="AF19" s="8">
        <f t="shared" si="10"/>
        <v>-18.966766</v>
      </c>
      <c r="AG19" s="8">
        <f t="shared" si="11"/>
        <v>-16.01590041547992</v>
      </c>
    </row>
    <row r="20" spans="1:33" ht="19.5" customHeight="1">
      <c r="A20" s="6" t="s">
        <v>44</v>
      </c>
      <c r="B20" s="7">
        <v>72638</v>
      </c>
      <c r="C20" s="7">
        <v>75905</v>
      </c>
      <c r="D20" s="7">
        <v>81085</v>
      </c>
      <c r="E20" s="7">
        <v>82447</v>
      </c>
      <c r="F20" s="7">
        <v>91493</v>
      </c>
      <c r="G20" s="7">
        <v>96153</v>
      </c>
      <c r="H20" s="7">
        <v>100307</v>
      </c>
      <c r="I20" s="7">
        <v>94934</v>
      </c>
      <c r="J20" s="7">
        <v>88360</v>
      </c>
      <c r="K20" s="7">
        <v>84576</v>
      </c>
      <c r="L20" s="8">
        <f t="shared" si="0"/>
        <v>3267</v>
      </c>
      <c r="M20" s="8">
        <f t="shared" si="1"/>
        <v>5180</v>
      </c>
      <c r="N20" s="8">
        <f t="shared" si="2"/>
        <v>1362</v>
      </c>
      <c r="O20" s="8">
        <f t="shared" si="3"/>
        <v>9046</v>
      </c>
      <c r="P20" s="8">
        <f t="shared" si="4"/>
        <v>4660</v>
      </c>
      <c r="Q20" s="8">
        <f t="shared" si="5"/>
        <v>4154</v>
      </c>
      <c r="R20" s="8">
        <f t="shared" si="6"/>
        <v>-5373</v>
      </c>
      <c r="S20" s="8">
        <f t="shared" si="7"/>
        <v>-6574</v>
      </c>
      <c r="T20" s="8">
        <f t="shared" si="8"/>
        <v>-3784</v>
      </c>
      <c r="U20" s="8">
        <f t="shared" si="9"/>
        <v>-10358</v>
      </c>
      <c r="V20" s="8">
        <f t="shared" si="12"/>
        <v>-10.910737986390545</v>
      </c>
      <c r="W20" s="8">
        <v>4.5</v>
      </c>
      <c r="X20" s="8">
        <v>6.82</v>
      </c>
      <c r="Y20" s="8">
        <v>1.68</v>
      </c>
      <c r="Z20" s="8">
        <v>10.97</v>
      </c>
      <c r="AA20" s="8">
        <v>5.09</v>
      </c>
      <c r="AB20" s="8">
        <v>4.32</v>
      </c>
      <c r="AC20" s="8">
        <v>-5.36</v>
      </c>
      <c r="AD20" s="8">
        <v>-6.92</v>
      </c>
      <c r="AE20" s="8">
        <v>-4.28</v>
      </c>
      <c r="AF20" s="8">
        <f t="shared" si="10"/>
        <v>-10.903823999999995</v>
      </c>
      <c r="AG20" s="8">
        <f t="shared" si="11"/>
        <v>-17.03414530358422</v>
      </c>
    </row>
    <row r="21" spans="1:33" ht="19.5" customHeight="1">
      <c r="A21" s="6" t="s">
        <v>45</v>
      </c>
      <c r="B21" s="7">
        <v>489578</v>
      </c>
      <c r="C21" s="7">
        <v>536079</v>
      </c>
      <c r="D21" s="7">
        <v>570953</v>
      </c>
      <c r="E21" s="7">
        <v>611458</v>
      </c>
      <c r="F21" s="7">
        <v>677167</v>
      </c>
      <c r="G21" s="7">
        <v>704293</v>
      </c>
      <c r="H21" s="7">
        <v>739470</v>
      </c>
      <c r="I21" s="7">
        <v>762981</v>
      </c>
      <c r="J21" s="7">
        <v>733117</v>
      </c>
      <c r="K21" s="7">
        <v>677398</v>
      </c>
      <c r="L21" s="8">
        <f t="shared" si="0"/>
        <v>46501</v>
      </c>
      <c r="M21" s="8">
        <f t="shared" si="1"/>
        <v>34874</v>
      </c>
      <c r="N21" s="8">
        <f t="shared" si="2"/>
        <v>40505</v>
      </c>
      <c r="O21" s="8">
        <f t="shared" si="3"/>
        <v>65709</v>
      </c>
      <c r="P21" s="8">
        <f t="shared" si="4"/>
        <v>27126</v>
      </c>
      <c r="Q21" s="8">
        <f t="shared" si="5"/>
        <v>35177</v>
      </c>
      <c r="R21" s="8">
        <f t="shared" si="6"/>
        <v>23511</v>
      </c>
      <c r="S21" s="8">
        <f t="shared" si="7"/>
        <v>-29864</v>
      </c>
      <c r="T21" s="8">
        <f t="shared" si="8"/>
        <v>-55719</v>
      </c>
      <c r="U21" s="8">
        <f t="shared" si="9"/>
        <v>-85583</v>
      </c>
      <c r="V21" s="8">
        <f t="shared" si="12"/>
        <v>-11.216924143589422</v>
      </c>
      <c r="W21" s="8">
        <v>9.5</v>
      </c>
      <c r="X21" s="8">
        <v>6.51</v>
      </c>
      <c r="Y21" s="8">
        <v>7.09</v>
      </c>
      <c r="Z21" s="8">
        <v>10.75</v>
      </c>
      <c r="AA21" s="8">
        <v>4.01</v>
      </c>
      <c r="AB21" s="8">
        <v>4.99</v>
      </c>
      <c r="AC21" s="8">
        <v>3.18</v>
      </c>
      <c r="AD21" s="8">
        <v>-3.91</v>
      </c>
      <c r="AE21" s="8">
        <v>-7.6</v>
      </c>
      <c r="AF21" s="8">
        <f t="shared" si="10"/>
        <v>-11.212840000000002</v>
      </c>
      <c r="AG21" s="8">
        <f t="shared" si="11"/>
        <v>-2.5999902106404664</v>
      </c>
    </row>
    <row r="22" spans="1:33" ht="19.5" customHeight="1">
      <c r="A22" s="6" t="s">
        <v>46</v>
      </c>
      <c r="B22" s="7">
        <v>734166</v>
      </c>
      <c r="C22" s="7">
        <v>790469</v>
      </c>
      <c r="D22" s="7">
        <v>796222</v>
      </c>
      <c r="E22" s="7">
        <v>906666</v>
      </c>
      <c r="F22" s="7">
        <v>975652</v>
      </c>
      <c r="G22" s="7">
        <v>1011100</v>
      </c>
      <c r="H22" s="7">
        <v>1057906</v>
      </c>
      <c r="I22" s="7">
        <v>1123447</v>
      </c>
      <c r="J22" s="7">
        <v>1086649</v>
      </c>
      <c r="K22" s="7">
        <v>1058546</v>
      </c>
      <c r="L22" s="8">
        <f t="shared" si="0"/>
        <v>56303</v>
      </c>
      <c r="M22" s="8">
        <f t="shared" si="1"/>
        <v>5753</v>
      </c>
      <c r="N22" s="8">
        <f t="shared" si="2"/>
        <v>110444</v>
      </c>
      <c r="O22" s="8">
        <f t="shared" si="3"/>
        <v>68986</v>
      </c>
      <c r="P22" s="8">
        <f t="shared" si="4"/>
        <v>35448</v>
      </c>
      <c r="Q22" s="8">
        <f t="shared" si="5"/>
        <v>46806</v>
      </c>
      <c r="R22" s="8">
        <f t="shared" si="6"/>
        <v>65541</v>
      </c>
      <c r="S22" s="8">
        <f t="shared" si="7"/>
        <v>-36798</v>
      </c>
      <c r="T22" s="8">
        <f t="shared" si="8"/>
        <v>-28103</v>
      </c>
      <c r="U22" s="8">
        <f t="shared" si="9"/>
        <v>-64901</v>
      </c>
      <c r="V22" s="8">
        <f t="shared" si="12"/>
        <v>-5.776952539817188</v>
      </c>
      <c r="W22" s="8">
        <v>7.67</v>
      </c>
      <c r="X22" s="8">
        <v>0.73</v>
      </c>
      <c r="Y22" s="8">
        <v>13.87</v>
      </c>
      <c r="Z22" s="8">
        <v>7.61</v>
      </c>
      <c r="AA22" s="8">
        <v>3.63</v>
      </c>
      <c r="AB22" s="8">
        <v>4.63</v>
      </c>
      <c r="AC22" s="8">
        <v>6.2</v>
      </c>
      <c r="AD22" s="8">
        <v>-3.28</v>
      </c>
      <c r="AE22" s="8">
        <v>-2.59</v>
      </c>
      <c r="AF22" s="8">
        <f t="shared" si="10"/>
        <v>-5.785047999999993</v>
      </c>
      <c r="AG22" s="8">
        <f t="shared" si="11"/>
        <v>3.4836859950081416</v>
      </c>
    </row>
    <row r="23" spans="1:33" ht="19.5" customHeight="1">
      <c r="A23" s="6" t="s">
        <v>47</v>
      </c>
      <c r="B23" s="7">
        <v>349663</v>
      </c>
      <c r="C23" s="7">
        <v>443123</v>
      </c>
      <c r="D23" s="7">
        <v>454111</v>
      </c>
      <c r="E23" s="7">
        <v>540959</v>
      </c>
      <c r="F23" s="7">
        <v>619278</v>
      </c>
      <c r="G23" s="7">
        <v>664323</v>
      </c>
      <c r="H23" s="7">
        <v>693827</v>
      </c>
      <c r="I23" s="7">
        <v>748512</v>
      </c>
      <c r="J23" s="7">
        <v>750504</v>
      </c>
      <c r="K23" s="7">
        <v>769773</v>
      </c>
      <c r="L23" s="8">
        <f t="shared" si="0"/>
        <v>93460</v>
      </c>
      <c r="M23" s="8">
        <f t="shared" si="1"/>
        <v>10988</v>
      </c>
      <c r="N23" s="8">
        <f t="shared" si="2"/>
        <v>86848</v>
      </c>
      <c r="O23" s="8">
        <f t="shared" si="3"/>
        <v>78319</v>
      </c>
      <c r="P23" s="8">
        <f t="shared" si="4"/>
        <v>45045</v>
      </c>
      <c r="Q23" s="8">
        <f t="shared" si="5"/>
        <v>29504</v>
      </c>
      <c r="R23" s="8">
        <f t="shared" si="6"/>
        <v>54685</v>
      </c>
      <c r="S23" s="8">
        <f t="shared" si="7"/>
        <v>1992</v>
      </c>
      <c r="T23" s="8">
        <f t="shared" si="8"/>
        <v>19269</v>
      </c>
      <c r="U23" s="8">
        <f t="shared" si="9"/>
        <v>21261</v>
      </c>
      <c r="V23" s="8">
        <f t="shared" si="12"/>
        <v>2.84043542388098</v>
      </c>
      <c r="W23" s="8">
        <v>26.73</v>
      </c>
      <c r="X23" s="8">
        <v>2.48</v>
      </c>
      <c r="Y23" s="8">
        <v>19.12</v>
      </c>
      <c r="Z23" s="8">
        <v>14.48</v>
      </c>
      <c r="AA23" s="8">
        <v>7.27</v>
      </c>
      <c r="AB23" s="8">
        <v>4.44</v>
      </c>
      <c r="AC23" s="8">
        <v>7.88</v>
      </c>
      <c r="AD23" s="8">
        <v>0.27</v>
      </c>
      <c r="AE23" s="8">
        <v>2.57</v>
      </c>
      <c r="AF23" s="8">
        <f t="shared" si="10"/>
        <v>2.846938999999993</v>
      </c>
      <c r="AG23" s="8">
        <f t="shared" si="11"/>
        <v>16.819165826537343</v>
      </c>
    </row>
    <row r="24" spans="1:33" ht="19.5" customHeight="1">
      <c r="A24" s="6" t="s">
        <v>48</v>
      </c>
      <c r="B24" s="7">
        <v>240553</v>
      </c>
      <c r="C24" s="7">
        <v>287208</v>
      </c>
      <c r="D24" s="7">
        <v>297203</v>
      </c>
      <c r="E24" s="7">
        <v>330911</v>
      </c>
      <c r="F24" s="7">
        <v>383522</v>
      </c>
      <c r="G24" s="7">
        <v>385956</v>
      </c>
      <c r="H24" s="7">
        <v>383670</v>
      </c>
      <c r="I24" s="7">
        <v>416362</v>
      </c>
      <c r="J24" s="7">
        <v>394753</v>
      </c>
      <c r="K24" s="7">
        <v>375174</v>
      </c>
      <c r="L24" s="8">
        <f t="shared" si="0"/>
        <v>46655</v>
      </c>
      <c r="M24" s="8">
        <f t="shared" si="1"/>
        <v>9995</v>
      </c>
      <c r="N24" s="8">
        <f t="shared" si="2"/>
        <v>33708</v>
      </c>
      <c r="O24" s="8">
        <f t="shared" si="3"/>
        <v>52611</v>
      </c>
      <c r="P24" s="8">
        <f t="shared" si="4"/>
        <v>2434</v>
      </c>
      <c r="Q24" s="8">
        <f t="shared" si="5"/>
        <v>-2286</v>
      </c>
      <c r="R24" s="8">
        <f t="shared" si="6"/>
        <v>32692</v>
      </c>
      <c r="S24" s="8">
        <f t="shared" si="7"/>
        <v>-21609</v>
      </c>
      <c r="T24" s="8">
        <f t="shared" si="8"/>
        <v>-19579</v>
      </c>
      <c r="U24" s="8">
        <f t="shared" si="9"/>
        <v>-41188</v>
      </c>
      <c r="V24" s="8">
        <f t="shared" si="12"/>
        <v>-9.892353288724715</v>
      </c>
      <c r="W24" s="8">
        <v>19.39</v>
      </c>
      <c r="X24" s="8">
        <v>3.48</v>
      </c>
      <c r="Y24" s="8">
        <v>11.34</v>
      </c>
      <c r="Z24" s="8">
        <v>15.9</v>
      </c>
      <c r="AA24" s="8">
        <v>0.63</v>
      </c>
      <c r="AB24" s="8">
        <v>-0.59</v>
      </c>
      <c r="AC24" s="8">
        <v>8.52</v>
      </c>
      <c r="AD24" s="8">
        <v>-5.19</v>
      </c>
      <c r="AE24" s="8">
        <v>-4.96</v>
      </c>
      <c r="AF24" s="8">
        <f t="shared" si="10"/>
        <v>-9.892576000000009</v>
      </c>
      <c r="AG24" s="8">
        <f t="shared" si="11"/>
        <v>3.6806965293362466</v>
      </c>
    </row>
    <row r="25" spans="1:33" ht="19.5" customHeight="1">
      <c r="A25" s="3" t="s">
        <v>49</v>
      </c>
      <c r="B25" s="4">
        <v>1766018</v>
      </c>
      <c r="C25" s="4">
        <v>1894734</v>
      </c>
      <c r="D25" s="4">
        <v>2035082</v>
      </c>
      <c r="E25" s="4">
        <v>2192184</v>
      </c>
      <c r="F25" s="4">
        <v>2337428</v>
      </c>
      <c r="G25" s="4">
        <v>2444760</v>
      </c>
      <c r="H25" s="4">
        <v>2579553</v>
      </c>
      <c r="I25" s="4">
        <v>2684597</v>
      </c>
      <c r="J25" s="4">
        <v>2600367</v>
      </c>
      <c r="K25" s="4">
        <v>2512236</v>
      </c>
      <c r="L25" s="5">
        <f t="shared" si="0"/>
        <v>128716</v>
      </c>
      <c r="M25" s="5">
        <f t="shared" si="1"/>
        <v>140348</v>
      </c>
      <c r="N25" s="5">
        <f t="shared" si="2"/>
        <v>157102</v>
      </c>
      <c r="O25" s="5">
        <f t="shared" si="3"/>
        <v>145244</v>
      </c>
      <c r="P25" s="5">
        <f t="shared" si="4"/>
        <v>107332</v>
      </c>
      <c r="Q25" s="5">
        <f t="shared" si="5"/>
        <v>134793</v>
      </c>
      <c r="R25" s="5">
        <f t="shared" si="6"/>
        <v>105044</v>
      </c>
      <c r="S25" s="5">
        <f t="shared" si="7"/>
        <v>-84230</v>
      </c>
      <c r="T25" s="5">
        <f t="shared" si="8"/>
        <v>-88131</v>
      </c>
      <c r="U25" s="5">
        <f t="shared" si="9"/>
        <v>-172361</v>
      </c>
      <c r="V25" s="5">
        <f t="shared" si="12"/>
        <v>-6.420367749796338</v>
      </c>
      <c r="W25" s="5">
        <v>7.29</v>
      </c>
      <c r="X25" s="5">
        <v>7.41</v>
      </c>
      <c r="Y25" s="5">
        <v>7.72</v>
      </c>
      <c r="Z25" s="5">
        <v>6.63</v>
      </c>
      <c r="AA25" s="5">
        <v>4.59</v>
      </c>
      <c r="AB25" s="5">
        <v>5.51</v>
      </c>
      <c r="AC25" s="5">
        <v>4.07</v>
      </c>
      <c r="AD25" s="5">
        <v>-3.14</v>
      </c>
      <c r="AE25" s="5">
        <v>-3.39</v>
      </c>
      <c r="AF25" s="5">
        <f t="shared" si="10"/>
        <v>-6.4235539999999975</v>
      </c>
      <c r="AG25" s="5">
        <f t="shared" si="11"/>
        <v>0.6086302585476426</v>
      </c>
    </row>
    <row r="26" spans="1:33" ht="19.5" customHeight="1">
      <c r="A26" s="9" t="s">
        <v>50</v>
      </c>
      <c r="B26" s="10">
        <v>1592063</v>
      </c>
      <c r="C26" s="10">
        <v>1708626</v>
      </c>
      <c r="D26" s="10">
        <v>1857943</v>
      </c>
      <c r="E26" s="10">
        <v>2012619</v>
      </c>
      <c r="F26" s="10">
        <v>2136730</v>
      </c>
      <c r="G26" s="10">
        <v>2248468</v>
      </c>
      <c r="H26" s="10">
        <v>2370561</v>
      </c>
      <c r="I26" s="10">
        <v>2476130</v>
      </c>
      <c r="J26" s="10">
        <v>2402307</v>
      </c>
      <c r="K26" s="10">
        <v>2322589</v>
      </c>
      <c r="L26" s="11">
        <f t="shared" si="0"/>
        <v>116563</v>
      </c>
      <c r="M26" s="11">
        <f t="shared" si="1"/>
        <v>149317</v>
      </c>
      <c r="N26" s="11">
        <f t="shared" si="2"/>
        <v>154676</v>
      </c>
      <c r="O26" s="11">
        <f t="shared" si="3"/>
        <v>124111</v>
      </c>
      <c r="P26" s="11">
        <f t="shared" si="4"/>
        <v>111738</v>
      </c>
      <c r="Q26" s="11">
        <f t="shared" si="5"/>
        <v>122093</v>
      </c>
      <c r="R26" s="11">
        <f>I26-H26</f>
        <v>105569</v>
      </c>
      <c r="S26" s="11">
        <f t="shared" si="7"/>
        <v>-73823</v>
      </c>
      <c r="T26" s="11">
        <f t="shared" si="8"/>
        <v>-79718</v>
      </c>
      <c r="U26" s="11">
        <f t="shared" si="9"/>
        <v>-153541</v>
      </c>
      <c r="V26" s="11">
        <f t="shared" si="12"/>
        <v>-6.200845674500127</v>
      </c>
      <c r="W26" s="11">
        <v>7.32</v>
      </c>
      <c r="X26" s="11">
        <v>8.74</v>
      </c>
      <c r="Y26" s="11">
        <v>8.33</v>
      </c>
      <c r="Z26" s="11">
        <v>6.17</v>
      </c>
      <c r="AA26" s="11">
        <v>5.23</v>
      </c>
      <c r="AB26" s="11">
        <v>5.43</v>
      </c>
      <c r="AC26" s="11">
        <v>4.45</v>
      </c>
      <c r="AD26" s="11">
        <v>-2.98</v>
      </c>
      <c r="AE26" s="11">
        <v>-3.32</v>
      </c>
      <c r="AF26" s="8">
        <f t="shared" si="10"/>
        <v>-6.201064000000001</v>
      </c>
      <c r="AG26" s="8">
        <f t="shared" si="11"/>
        <v>1.426460350409521</v>
      </c>
    </row>
    <row r="27" spans="1:33" ht="19.5" customHeight="1">
      <c r="A27" s="6" t="s">
        <v>51</v>
      </c>
      <c r="B27" s="7">
        <v>37106</v>
      </c>
      <c r="C27" s="7">
        <v>38019</v>
      </c>
      <c r="D27" s="7">
        <v>38651</v>
      </c>
      <c r="E27" s="7">
        <v>43292</v>
      </c>
      <c r="F27" s="7">
        <v>49638</v>
      </c>
      <c r="G27" s="7">
        <v>53284</v>
      </c>
      <c r="H27" s="7">
        <v>53288</v>
      </c>
      <c r="I27" s="7">
        <v>54940</v>
      </c>
      <c r="J27" s="7">
        <v>55338</v>
      </c>
      <c r="K27" s="7">
        <v>57784</v>
      </c>
      <c r="L27" s="8">
        <f t="shared" si="0"/>
        <v>913</v>
      </c>
      <c r="M27" s="8">
        <f t="shared" si="1"/>
        <v>632</v>
      </c>
      <c r="N27" s="8">
        <f t="shared" si="2"/>
        <v>4641</v>
      </c>
      <c r="O27" s="8">
        <f t="shared" si="3"/>
        <v>6346</v>
      </c>
      <c r="P27" s="8">
        <f t="shared" si="4"/>
        <v>3646</v>
      </c>
      <c r="Q27" s="8">
        <f t="shared" si="5"/>
        <v>4</v>
      </c>
      <c r="R27" s="8">
        <f t="shared" si="6"/>
        <v>1652</v>
      </c>
      <c r="S27" s="8">
        <f t="shared" si="7"/>
        <v>398</v>
      </c>
      <c r="T27" s="8">
        <f t="shared" si="8"/>
        <v>2446</v>
      </c>
      <c r="U27" s="8">
        <f t="shared" si="9"/>
        <v>2844</v>
      </c>
      <c r="V27" s="8">
        <f t="shared" si="12"/>
        <v>5.176556243174372</v>
      </c>
      <c r="W27" s="8">
        <v>2.46</v>
      </c>
      <c r="X27" s="8">
        <v>1.66</v>
      </c>
      <c r="Y27" s="8">
        <v>12.01</v>
      </c>
      <c r="Z27" s="8">
        <v>14.66</v>
      </c>
      <c r="AA27" s="8">
        <v>7.35</v>
      </c>
      <c r="AB27" s="8">
        <v>0.01</v>
      </c>
      <c r="AC27" s="8">
        <v>3.1</v>
      </c>
      <c r="AD27" s="8">
        <v>0.72</v>
      </c>
      <c r="AE27" s="8">
        <v>4.42</v>
      </c>
      <c r="AF27" s="8">
        <f t="shared" si="10"/>
        <v>5.171824000000003</v>
      </c>
      <c r="AG27" s="8">
        <f t="shared" si="11"/>
        <v>6.236828511494217</v>
      </c>
    </row>
    <row r="28" spans="1:33" ht="19.5" customHeight="1">
      <c r="A28" s="12" t="s">
        <v>52</v>
      </c>
      <c r="B28" s="13">
        <v>1181507</v>
      </c>
      <c r="C28" s="13">
        <v>1252230</v>
      </c>
      <c r="D28" s="13">
        <v>1353855</v>
      </c>
      <c r="E28" s="13">
        <v>1453545</v>
      </c>
      <c r="F28" s="13">
        <v>1533623</v>
      </c>
      <c r="G28" s="13">
        <v>1629943</v>
      </c>
      <c r="H28" s="13">
        <v>1735224</v>
      </c>
      <c r="I28" s="13">
        <v>1818415</v>
      </c>
      <c r="J28" s="13">
        <v>1774146</v>
      </c>
      <c r="K28" s="13">
        <v>1714210</v>
      </c>
      <c r="L28" s="14">
        <f t="shared" si="0"/>
        <v>70723</v>
      </c>
      <c r="M28" s="14">
        <f t="shared" si="1"/>
        <v>101625</v>
      </c>
      <c r="N28" s="14">
        <f t="shared" si="2"/>
        <v>99690</v>
      </c>
      <c r="O28" s="14">
        <f t="shared" si="3"/>
        <v>80078</v>
      </c>
      <c r="P28" s="14">
        <f t="shared" si="4"/>
        <v>96320</v>
      </c>
      <c r="Q28" s="14">
        <f t="shared" si="5"/>
        <v>105281</v>
      </c>
      <c r="R28" s="14">
        <f t="shared" si="6"/>
        <v>83191</v>
      </c>
      <c r="S28" s="14">
        <f t="shared" si="7"/>
        <v>-44269</v>
      </c>
      <c r="T28" s="14">
        <f t="shared" si="8"/>
        <v>-59936</v>
      </c>
      <c r="U28" s="14">
        <f t="shared" si="9"/>
        <v>-104205</v>
      </c>
      <c r="V28" s="14">
        <f t="shared" si="12"/>
        <v>-5.730540058237531</v>
      </c>
      <c r="W28" s="14">
        <v>5.99</v>
      </c>
      <c r="X28" s="14">
        <v>8.12</v>
      </c>
      <c r="Y28" s="14">
        <v>7.36</v>
      </c>
      <c r="Z28" s="14">
        <v>5.51</v>
      </c>
      <c r="AA28" s="14">
        <v>6.28</v>
      </c>
      <c r="AB28" s="14">
        <v>6.46</v>
      </c>
      <c r="AC28" s="14">
        <v>4.79</v>
      </c>
      <c r="AD28" s="14">
        <v>-2.43</v>
      </c>
      <c r="AE28" s="14">
        <v>-3.38</v>
      </c>
      <c r="AF28" s="8">
        <f t="shared" si="10"/>
        <v>-5.727866000000004</v>
      </c>
      <c r="AG28" s="8">
        <f t="shared" si="11"/>
        <v>2.722644426519922</v>
      </c>
    </row>
    <row r="29" spans="1:33" ht="19.5" customHeight="1">
      <c r="A29" s="6" t="s">
        <v>53</v>
      </c>
      <c r="B29" s="7">
        <v>626039</v>
      </c>
      <c r="C29" s="7">
        <v>643333</v>
      </c>
      <c r="D29" s="7">
        <v>667293</v>
      </c>
      <c r="E29" s="7">
        <v>698811</v>
      </c>
      <c r="F29" s="7">
        <v>727189</v>
      </c>
      <c r="G29" s="7">
        <v>751589</v>
      </c>
      <c r="H29" s="7">
        <v>775481</v>
      </c>
      <c r="I29" s="7">
        <v>793712</v>
      </c>
      <c r="J29" s="7">
        <v>763662</v>
      </c>
      <c r="K29" s="7">
        <v>738152</v>
      </c>
      <c r="L29" s="8">
        <f t="shared" si="0"/>
        <v>17294</v>
      </c>
      <c r="M29" s="8">
        <f t="shared" si="1"/>
        <v>23960</v>
      </c>
      <c r="N29" s="8">
        <f t="shared" si="2"/>
        <v>31518</v>
      </c>
      <c r="O29" s="8">
        <f t="shared" si="3"/>
        <v>28378</v>
      </c>
      <c r="P29" s="8">
        <f t="shared" si="4"/>
        <v>24400</v>
      </c>
      <c r="Q29" s="8">
        <f t="shared" si="5"/>
        <v>23892</v>
      </c>
      <c r="R29" s="8">
        <f t="shared" si="6"/>
        <v>18231</v>
      </c>
      <c r="S29" s="8">
        <f t="shared" si="7"/>
        <v>-30050</v>
      </c>
      <c r="T29" s="8">
        <f t="shared" si="8"/>
        <v>-25510</v>
      </c>
      <c r="U29" s="8">
        <f t="shared" si="9"/>
        <v>-55560</v>
      </c>
      <c r="V29" s="8">
        <f t="shared" si="12"/>
        <v>-7.0000201584453805</v>
      </c>
      <c r="W29" s="8">
        <v>2.76</v>
      </c>
      <c r="X29" s="8">
        <v>3.72</v>
      </c>
      <c r="Y29" s="8">
        <v>4.72</v>
      </c>
      <c r="Z29" s="8">
        <v>4.06</v>
      </c>
      <c r="AA29" s="8">
        <v>3.36</v>
      </c>
      <c r="AB29" s="8">
        <v>3.18</v>
      </c>
      <c r="AC29" s="8">
        <v>2.35</v>
      </c>
      <c r="AD29" s="8">
        <v>-3.79</v>
      </c>
      <c r="AE29" s="8">
        <v>-3.34</v>
      </c>
      <c r="AF29" s="8">
        <f t="shared" si="10"/>
        <v>-7.003414000000008</v>
      </c>
      <c r="AG29" s="8">
        <f t="shared" si="11"/>
        <v>-2.3534856562426114</v>
      </c>
    </row>
    <row r="30" spans="1:33" ht="19.5" customHeight="1">
      <c r="A30" s="6" t="s">
        <v>54</v>
      </c>
      <c r="B30" s="7">
        <v>555468</v>
      </c>
      <c r="C30" s="7">
        <v>608897</v>
      </c>
      <c r="D30" s="7">
        <v>686562</v>
      </c>
      <c r="E30" s="7">
        <v>754734</v>
      </c>
      <c r="F30" s="7">
        <v>806434</v>
      </c>
      <c r="G30" s="7">
        <v>878354</v>
      </c>
      <c r="H30" s="7">
        <v>959743</v>
      </c>
      <c r="I30" s="7">
        <v>1024703</v>
      </c>
      <c r="J30" s="7">
        <v>1010484</v>
      </c>
      <c r="K30" s="7">
        <v>976058</v>
      </c>
      <c r="L30" s="8">
        <f t="shared" si="0"/>
        <v>53429</v>
      </c>
      <c r="M30" s="8">
        <f t="shared" si="1"/>
        <v>77665</v>
      </c>
      <c r="N30" s="8">
        <f t="shared" si="2"/>
        <v>68172</v>
      </c>
      <c r="O30" s="8">
        <f t="shared" si="3"/>
        <v>51700</v>
      </c>
      <c r="P30" s="8">
        <f t="shared" si="4"/>
        <v>71920</v>
      </c>
      <c r="Q30" s="8">
        <f t="shared" si="5"/>
        <v>81389</v>
      </c>
      <c r="R30" s="8">
        <f t="shared" si="6"/>
        <v>64960</v>
      </c>
      <c r="S30" s="8">
        <f t="shared" si="7"/>
        <v>-14219</v>
      </c>
      <c r="T30" s="8">
        <f t="shared" si="8"/>
        <v>-34426</v>
      </c>
      <c r="U30" s="8">
        <f t="shared" si="9"/>
        <v>-48645</v>
      </c>
      <c r="V30" s="8">
        <f t="shared" si="12"/>
        <v>-4.7472291971429765</v>
      </c>
      <c r="W30" s="8">
        <v>9.62</v>
      </c>
      <c r="X30" s="8">
        <v>12.76</v>
      </c>
      <c r="Y30" s="8">
        <v>9.93</v>
      </c>
      <c r="Z30" s="8">
        <v>6.85</v>
      </c>
      <c r="AA30" s="8">
        <v>8.92</v>
      </c>
      <c r="AB30" s="8">
        <v>9.27</v>
      </c>
      <c r="AC30" s="8">
        <v>6.77</v>
      </c>
      <c r="AD30" s="8">
        <v>-1.39</v>
      </c>
      <c r="AE30" s="8">
        <v>-3.41</v>
      </c>
      <c r="AF30" s="8">
        <f t="shared" si="10"/>
        <v>-4.752601</v>
      </c>
      <c r="AG30" s="8">
        <f t="shared" si="11"/>
        <v>8.43403394121399</v>
      </c>
    </row>
    <row r="31" spans="1:33" ht="19.5" customHeight="1">
      <c r="A31" s="6" t="s">
        <v>55</v>
      </c>
      <c r="B31" s="7">
        <v>6110</v>
      </c>
      <c r="C31" s="7">
        <v>6384</v>
      </c>
      <c r="D31" s="7">
        <v>6978</v>
      </c>
      <c r="E31" s="7">
        <v>7385</v>
      </c>
      <c r="F31" s="7">
        <v>7430</v>
      </c>
      <c r="G31" s="7">
        <v>8152</v>
      </c>
      <c r="H31" s="7">
        <v>8235</v>
      </c>
      <c r="I31" s="7">
        <v>7987</v>
      </c>
      <c r="J31" s="7">
        <v>7766</v>
      </c>
      <c r="K31" s="7">
        <v>6970</v>
      </c>
      <c r="L31" s="8">
        <f t="shared" si="0"/>
        <v>274</v>
      </c>
      <c r="M31" s="8">
        <f t="shared" si="1"/>
        <v>594</v>
      </c>
      <c r="N31" s="8">
        <f t="shared" si="2"/>
        <v>407</v>
      </c>
      <c r="O31" s="8">
        <f t="shared" si="3"/>
        <v>45</v>
      </c>
      <c r="P31" s="8">
        <f t="shared" si="4"/>
        <v>722</v>
      </c>
      <c r="Q31" s="8">
        <f t="shared" si="5"/>
        <v>83</v>
      </c>
      <c r="R31" s="8">
        <f t="shared" si="6"/>
        <v>-248</v>
      </c>
      <c r="S31" s="8">
        <f t="shared" si="7"/>
        <v>-221</v>
      </c>
      <c r="T31" s="8">
        <f t="shared" si="8"/>
        <v>-796</v>
      </c>
      <c r="U31" s="8">
        <f t="shared" si="9"/>
        <v>-1017</v>
      </c>
      <c r="V31" s="8">
        <f t="shared" si="12"/>
        <v>-12.733191436083635</v>
      </c>
      <c r="W31" s="8">
        <v>4.48</v>
      </c>
      <c r="X31" s="8">
        <v>9.3</v>
      </c>
      <c r="Y31" s="8">
        <v>5.83</v>
      </c>
      <c r="Z31" s="8">
        <v>0.61</v>
      </c>
      <c r="AA31" s="8">
        <v>9.72</v>
      </c>
      <c r="AB31" s="8">
        <v>1.02</v>
      </c>
      <c r="AC31" s="8">
        <v>-3.01</v>
      </c>
      <c r="AD31" s="8">
        <v>-2.77</v>
      </c>
      <c r="AE31" s="8">
        <v>-10.25</v>
      </c>
      <c r="AF31" s="8">
        <f t="shared" si="10"/>
        <v>-12.736075000000003</v>
      </c>
      <c r="AG31" s="8">
        <f t="shared" si="11"/>
        <v>-9.195387966649385</v>
      </c>
    </row>
    <row r="32" spans="1:33" ht="19.5" customHeight="1">
      <c r="A32" s="6" t="s">
        <v>56</v>
      </c>
      <c r="B32" s="7">
        <v>26002</v>
      </c>
      <c r="C32" s="7">
        <v>25304</v>
      </c>
      <c r="D32" s="7">
        <v>27878</v>
      </c>
      <c r="E32" s="7">
        <v>33148</v>
      </c>
      <c r="F32" s="7">
        <v>34828</v>
      </c>
      <c r="G32" s="7">
        <v>39148</v>
      </c>
      <c r="H32" s="7">
        <v>41672</v>
      </c>
      <c r="I32" s="7">
        <v>44129</v>
      </c>
      <c r="J32" s="7">
        <v>42306</v>
      </c>
      <c r="K32" s="7">
        <v>39085</v>
      </c>
      <c r="L32" s="8">
        <f t="shared" si="0"/>
        <v>-698</v>
      </c>
      <c r="M32" s="8">
        <f t="shared" si="1"/>
        <v>2574</v>
      </c>
      <c r="N32" s="8">
        <f t="shared" si="2"/>
        <v>5270</v>
      </c>
      <c r="O32" s="8">
        <f t="shared" si="3"/>
        <v>1680</v>
      </c>
      <c r="P32" s="8">
        <f t="shared" si="4"/>
        <v>4320</v>
      </c>
      <c r="Q32" s="8">
        <f t="shared" si="5"/>
        <v>2524</v>
      </c>
      <c r="R32" s="8">
        <f t="shared" si="6"/>
        <v>2457</v>
      </c>
      <c r="S32" s="8">
        <f t="shared" si="7"/>
        <v>-1823</v>
      </c>
      <c r="T32" s="8">
        <f t="shared" si="8"/>
        <v>-3221</v>
      </c>
      <c r="U32" s="8">
        <f t="shared" si="9"/>
        <v>-5044</v>
      </c>
      <c r="V32" s="8">
        <f t="shared" si="12"/>
        <v>-11.43012531441909</v>
      </c>
      <c r="W32" s="8">
        <v>-2.68</v>
      </c>
      <c r="X32" s="8">
        <v>10.17</v>
      </c>
      <c r="Y32" s="8">
        <v>18.9</v>
      </c>
      <c r="Z32" s="8">
        <v>5.07</v>
      </c>
      <c r="AA32" s="8">
        <v>12.4</v>
      </c>
      <c r="AB32" s="8">
        <v>6.45</v>
      </c>
      <c r="AC32" s="8">
        <v>5.9</v>
      </c>
      <c r="AD32" s="8">
        <v>-4.13</v>
      </c>
      <c r="AE32" s="8">
        <v>-7.61</v>
      </c>
      <c r="AF32" s="8">
        <f t="shared" si="10"/>
        <v>-11.425707000000006</v>
      </c>
      <c r="AG32" s="8">
        <f t="shared" si="11"/>
        <v>1.0214648629023537</v>
      </c>
    </row>
    <row r="33" spans="1:33" ht="19.5" customHeight="1">
      <c r="A33" s="6" t="s">
        <v>57</v>
      </c>
      <c r="B33" s="7">
        <v>45125</v>
      </c>
      <c r="C33" s="7">
        <v>52830</v>
      </c>
      <c r="D33" s="7">
        <v>57478</v>
      </c>
      <c r="E33" s="7">
        <v>64973</v>
      </c>
      <c r="F33" s="7">
        <v>70164</v>
      </c>
      <c r="G33" s="7">
        <v>68277</v>
      </c>
      <c r="H33" s="7">
        <v>68345</v>
      </c>
      <c r="I33" s="7">
        <v>68587</v>
      </c>
      <c r="J33" s="7">
        <v>65852</v>
      </c>
      <c r="K33" s="7">
        <v>61600</v>
      </c>
      <c r="L33" s="8">
        <f t="shared" si="0"/>
        <v>7705</v>
      </c>
      <c r="M33" s="8">
        <f t="shared" si="1"/>
        <v>4648</v>
      </c>
      <c r="N33" s="8">
        <f t="shared" si="2"/>
        <v>7495</v>
      </c>
      <c r="O33" s="8">
        <f t="shared" si="3"/>
        <v>5191</v>
      </c>
      <c r="P33" s="8">
        <f t="shared" si="4"/>
        <v>-1887</v>
      </c>
      <c r="Q33" s="8">
        <f t="shared" si="5"/>
        <v>68</v>
      </c>
      <c r="R33" s="8">
        <f t="shared" si="6"/>
        <v>242</v>
      </c>
      <c r="S33" s="8">
        <f t="shared" si="7"/>
        <v>-2735</v>
      </c>
      <c r="T33" s="8">
        <f t="shared" si="8"/>
        <v>-4252</v>
      </c>
      <c r="U33" s="8">
        <f t="shared" si="9"/>
        <v>-6987</v>
      </c>
      <c r="V33" s="8">
        <f t="shared" si="12"/>
        <v>-10.187061688075</v>
      </c>
      <c r="W33" s="8">
        <v>17.07</v>
      </c>
      <c r="X33" s="8">
        <v>8.8</v>
      </c>
      <c r="Y33" s="8">
        <v>13.04</v>
      </c>
      <c r="Z33" s="8">
        <v>7.99</v>
      </c>
      <c r="AA33" s="8">
        <v>-2.69</v>
      </c>
      <c r="AB33" s="8">
        <v>0.1</v>
      </c>
      <c r="AC33" s="8">
        <v>0.35</v>
      </c>
      <c r="AD33" s="8">
        <v>-3.99</v>
      </c>
      <c r="AE33" s="8">
        <v>-6.46</v>
      </c>
      <c r="AF33" s="8">
        <f t="shared" si="10"/>
        <v>-10.192246000000004</v>
      </c>
      <c r="AG33" s="8">
        <f t="shared" si="11"/>
        <v>-6.6128269426932205</v>
      </c>
    </row>
    <row r="34" spans="1:33" ht="19.5" customHeight="1">
      <c r="A34" s="6" t="s">
        <v>58</v>
      </c>
      <c r="B34" s="7">
        <v>296213</v>
      </c>
      <c r="C34" s="7">
        <v>333859</v>
      </c>
      <c r="D34" s="7">
        <v>373103</v>
      </c>
      <c r="E34" s="7">
        <v>410276</v>
      </c>
      <c r="F34" s="7">
        <v>441047</v>
      </c>
      <c r="G34" s="7">
        <v>449664</v>
      </c>
      <c r="H34" s="7">
        <v>463797</v>
      </c>
      <c r="I34" s="7">
        <v>482072</v>
      </c>
      <c r="J34" s="7">
        <v>456899</v>
      </c>
      <c r="K34" s="7">
        <v>442940</v>
      </c>
      <c r="L34" s="8">
        <f t="shared" si="0"/>
        <v>37646</v>
      </c>
      <c r="M34" s="8">
        <f t="shared" si="1"/>
        <v>39244</v>
      </c>
      <c r="N34" s="8">
        <f t="shared" si="2"/>
        <v>37173</v>
      </c>
      <c r="O34" s="8">
        <f t="shared" si="3"/>
        <v>30771</v>
      </c>
      <c r="P34" s="8">
        <f t="shared" si="4"/>
        <v>8617</v>
      </c>
      <c r="Q34" s="8">
        <f t="shared" si="5"/>
        <v>14133</v>
      </c>
      <c r="R34" s="8">
        <f t="shared" si="6"/>
        <v>18275</v>
      </c>
      <c r="S34" s="8">
        <f t="shared" si="7"/>
        <v>-25173</v>
      </c>
      <c r="T34" s="8">
        <f t="shared" si="8"/>
        <v>-13959</v>
      </c>
      <c r="U34" s="8">
        <f t="shared" si="9"/>
        <v>-39132</v>
      </c>
      <c r="V34" s="8">
        <f t="shared" si="12"/>
        <v>-8.117459632586003</v>
      </c>
      <c r="W34" s="8">
        <v>12.71</v>
      </c>
      <c r="X34" s="8">
        <v>11.75</v>
      </c>
      <c r="Y34" s="8">
        <v>9.96</v>
      </c>
      <c r="Z34" s="8">
        <v>7.5</v>
      </c>
      <c r="AA34" s="8">
        <v>1.95</v>
      </c>
      <c r="AB34" s="8">
        <v>3.14</v>
      </c>
      <c r="AC34" s="8">
        <v>3.94</v>
      </c>
      <c r="AD34" s="8">
        <v>-5.22</v>
      </c>
      <c r="AE34" s="8">
        <v>-3.06</v>
      </c>
      <c r="AF34" s="8">
        <f t="shared" si="10"/>
        <v>-8.120267999999998</v>
      </c>
      <c r="AG34" s="8">
        <f t="shared" si="11"/>
        <v>-2.8575424789401933</v>
      </c>
    </row>
    <row r="35" spans="1:33" ht="19.5" customHeight="1">
      <c r="A35" s="9" t="s">
        <v>59</v>
      </c>
      <c r="B35" s="10">
        <v>173955</v>
      </c>
      <c r="C35" s="10">
        <v>186108</v>
      </c>
      <c r="D35" s="10">
        <v>177139</v>
      </c>
      <c r="E35" s="10">
        <v>179565</v>
      </c>
      <c r="F35" s="10">
        <v>200698</v>
      </c>
      <c r="G35" s="10">
        <v>196292</v>
      </c>
      <c r="H35" s="10">
        <v>208992</v>
      </c>
      <c r="I35" s="10">
        <v>208467</v>
      </c>
      <c r="J35" s="10">
        <v>198060</v>
      </c>
      <c r="K35" s="10">
        <v>189647</v>
      </c>
      <c r="L35" s="11">
        <f t="shared" si="0"/>
        <v>12153</v>
      </c>
      <c r="M35" s="11">
        <f t="shared" si="1"/>
        <v>-8969</v>
      </c>
      <c r="N35" s="11">
        <f t="shared" si="2"/>
        <v>2426</v>
      </c>
      <c r="O35" s="11">
        <f t="shared" si="3"/>
        <v>21133</v>
      </c>
      <c r="P35" s="11">
        <f t="shared" si="4"/>
        <v>-4406</v>
      </c>
      <c r="Q35" s="11">
        <f t="shared" si="5"/>
        <v>12700</v>
      </c>
      <c r="R35" s="11">
        <f t="shared" si="6"/>
        <v>-525</v>
      </c>
      <c r="S35" s="11">
        <f t="shared" si="7"/>
        <v>-10407</v>
      </c>
      <c r="T35" s="11">
        <f t="shared" si="8"/>
        <v>-8413</v>
      </c>
      <c r="U35" s="11">
        <f t="shared" si="9"/>
        <v>-18820</v>
      </c>
      <c r="V35" s="11">
        <f t="shared" si="12"/>
        <v>-9.027807758542119</v>
      </c>
      <c r="W35" s="11">
        <v>6.99</v>
      </c>
      <c r="X35" s="11">
        <v>-4.82</v>
      </c>
      <c r="Y35" s="11">
        <v>1.37</v>
      </c>
      <c r="Z35" s="11">
        <v>11.77</v>
      </c>
      <c r="AA35" s="11">
        <v>-2.2</v>
      </c>
      <c r="AB35" s="11">
        <v>6.47</v>
      </c>
      <c r="AC35" s="11">
        <v>-0.25</v>
      </c>
      <c r="AD35" s="11">
        <v>-4.99</v>
      </c>
      <c r="AE35" s="11">
        <v>-4.25</v>
      </c>
      <c r="AF35" s="8">
        <f t="shared" si="10"/>
        <v>-9.027925000000003</v>
      </c>
      <c r="AG35" s="8">
        <f t="shared" si="11"/>
        <v>-6.82848799979093</v>
      </c>
    </row>
    <row r="36" spans="1:33" ht="19.5" customHeight="1">
      <c r="A36" s="3" t="s">
        <v>60</v>
      </c>
      <c r="B36" s="4">
        <v>111932</v>
      </c>
      <c r="C36" s="4">
        <v>119558</v>
      </c>
      <c r="D36" s="4">
        <v>123883</v>
      </c>
      <c r="E36" s="4">
        <v>133347</v>
      </c>
      <c r="F36" s="4">
        <v>165973</v>
      </c>
      <c r="G36" s="4">
        <v>174767</v>
      </c>
      <c r="H36" s="4">
        <v>188145</v>
      </c>
      <c r="I36" s="4">
        <v>202746</v>
      </c>
      <c r="J36" s="4">
        <v>215219</v>
      </c>
      <c r="K36" s="4">
        <v>219287</v>
      </c>
      <c r="L36" s="5">
        <f t="shared" si="0"/>
        <v>7626</v>
      </c>
      <c r="M36" s="5">
        <f t="shared" si="1"/>
        <v>4325</v>
      </c>
      <c r="N36" s="5">
        <f t="shared" si="2"/>
        <v>9464</v>
      </c>
      <c r="O36" s="5">
        <f t="shared" si="3"/>
        <v>32626</v>
      </c>
      <c r="P36" s="5">
        <f t="shared" si="4"/>
        <v>8794</v>
      </c>
      <c r="Q36" s="5">
        <f t="shared" si="5"/>
        <v>13378</v>
      </c>
      <c r="R36" s="5">
        <f t="shared" si="6"/>
        <v>14601</v>
      </c>
      <c r="S36" s="5">
        <f t="shared" si="7"/>
        <v>12473</v>
      </c>
      <c r="T36" s="5">
        <f t="shared" si="8"/>
        <v>4068</v>
      </c>
      <c r="U36" s="5">
        <f t="shared" si="9"/>
        <v>16541</v>
      </c>
      <c r="V36" s="5">
        <f t="shared" si="12"/>
        <v>8.158484014481173</v>
      </c>
      <c r="W36" s="5">
        <v>6.81</v>
      </c>
      <c r="X36" s="5">
        <v>3.62</v>
      </c>
      <c r="Y36" s="5">
        <v>7.64</v>
      </c>
      <c r="Z36" s="5">
        <v>24.47</v>
      </c>
      <c r="AA36" s="5">
        <v>5.3</v>
      </c>
      <c r="AB36" s="5">
        <v>7.65</v>
      </c>
      <c r="AC36" s="5">
        <v>7.76</v>
      </c>
      <c r="AD36" s="5">
        <v>6.15</v>
      </c>
      <c r="AE36" s="5">
        <v>1.89</v>
      </c>
      <c r="AF36" s="5">
        <f t="shared" si="10"/>
        <v>8.156235</v>
      </c>
      <c r="AG36" s="5">
        <f t="shared" si="11"/>
        <v>24.583617764881033</v>
      </c>
    </row>
    <row r="37" spans="1:33" ht="19.5" customHeight="1">
      <c r="A37" s="6" t="s">
        <v>61</v>
      </c>
      <c r="B37" s="7">
        <v>43432</v>
      </c>
      <c r="C37" s="7">
        <v>42965</v>
      </c>
      <c r="D37" s="7">
        <v>51025</v>
      </c>
      <c r="E37" s="7">
        <v>60455</v>
      </c>
      <c r="F37" s="7">
        <v>69125</v>
      </c>
      <c r="G37" s="7">
        <v>70117</v>
      </c>
      <c r="H37" s="7">
        <v>76113</v>
      </c>
      <c r="I37" s="7">
        <v>84554</v>
      </c>
      <c r="J37" s="7">
        <v>89438</v>
      </c>
      <c r="K37" s="7">
        <v>89417</v>
      </c>
      <c r="L37" s="8">
        <f t="shared" si="0"/>
        <v>-467</v>
      </c>
      <c r="M37" s="8">
        <f t="shared" si="1"/>
        <v>8060</v>
      </c>
      <c r="N37" s="8">
        <f t="shared" si="2"/>
        <v>9430</v>
      </c>
      <c r="O37" s="8">
        <f t="shared" si="3"/>
        <v>8670</v>
      </c>
      <c r="P37" s="8">
        <f t="shared" si="4"/>
        <v>992</v>
      </c>
      <c r="Q37" s="8">
        <f t="shared" si="5"/>
        <v>5996</v>
      </c>
      <c r="R37" s="8">
        <f t="shared" si="6"/>
        <v>8441</v>
      </c>
      <c r="S37" s="8">
        <f t="shared" si="7"/>
        <v>4884</v>
      </c>
      <c r="T37" s="8">
        <f t="shared" si="8"/>
        <v>-21</v>
      </c>
      <c r="U37" s="8">
        <f t="shared" si="9"/>
        <v>4863</v>
      </c>
      <c r="V37" s="8">
        <f t="shared" si="12"/>
        <v>5.751354164202758</v>
      </c>
      <c r="W37" s="8">
        <v>-1.08</v>
      </c>
      <c r="X37" s="8">
        <v>18.76</v>
      </c>
      <c r="Y37" s="8">
        <v>18.48</v>
      </c>
      <c r="Z37" s="8">
        <v>14.34</v>
      </c>
      <c r="AA37" s="8">
        <v>1.44</v>
      </c>
      <c r="AB37" s="8">
        <v>8.55</v>
      </c>
      <c r="AC37" s="8">
        <v>11.09</v>
      </c>
      <c r="AD37" s="8">
        <v>5.78</v>
      </c>
      <c r="AE37" s="8">
        <v>-0.02</v>
      </c>
      <c r="AF37" s="8">
        <f t="shared" si="10"/>
        <v>5.7588440000000185</v>
      </c>
      <c r="AG37" s="8">
        <f t="shared" si="11"/>
        <v>30.681940297912963</v>
      </c>
    </row>
    <row r="38" spans="1:33" ht="19.5" customHeight="1">
      <c r="A38" s="6" t="s">
        <v>62</v>
      </c>
      <c r="B38" s="7">
        <v>68500</v>
      </c>
      <c r="C38" s="7">
        <v>76593</v>
      </c>
      <c r="D38" s="7">
        <v>72858</v>
      </c>
      <c r="E38" s="7">
        <v>72892</v>
      </c>
      <c r="F38" s="7">
        <v>96848</v>
      </c>
      <c r="G38" s="7">
        <v>104650</v>
      </c>
      <c r="H38" s="7">
        <v>112032</v>
      </c>
      <c r="I38" s="7">
        <v>118192</v>
      </c>
      <c r="J38" s="7">
        <v>125781</v>
      </c>
      <c r="K38" s="7">
        <v>129870</v>
      </c>
      <c r="L38" s="8">
        <f t="shared" si="0"/>
        <v>8093</v>
      </c>
      <c r="M38" s="8">
        <f t="shared" si="1"/>
        <v>-3735</v>
      </c>
      <c r="N38" s="8">
        <f t="shared" si="2"/>
        <v>34</v>
      </c>
      <c r="O38" s="8">
        <f t="shared" si="3"/>
        <v>23956</v>
      </c>
      <c r="P38" s="8">
        <f t="shared" si="4"/>
        <v>7802</v>
      </c>
      <c r="Q38" s="8">
        <f t="shared" si="5"/>
        <v>7382</v>
      </c>
      <c r="R38" s="8">
        <f t="shared" si="6"/>
        <v>6160</v>
      </c>
      <c r="S38" s="8">
        <f t="shared" si="7"/>
        <v>7589</v>
      </c>
      <c r="T38" s="8">
        <f t="shared" si="8"/>
        <v>4089</v>
      </c>
      <c r="U38" s="8">
        <f t="shared" si="9"/>
        <v>11678</v>
      </c>
      <c r="V38" s="8">
        <f t="shared" si="12"/>
        <v>9.880533369432786</v>
      </c>
      <c r="W38" s="8">
        <v>11.81</v>
      </c>
      <c r="X38" s="8">
        <v>-4.88</v>
      </c>
      <c r="Y38" s="8">
        <v>0.05</v>
      </c>
      <c r="Z38" s="8">
        <v>32.87</v>
      </c>
      <c r="AA38" s="8">
        <v>8.06</v>
      </c>
      <c r="AB38" s="8">
        <v>7.05</v>
      </c>
      <c r="AC38" s="8">
        <v>5.5</v>
      </c>
      <c r="AD38" s="8">
        <v>6.42</v>
      </c>
      <c r="AE38" s="8">
        <v>3.25</v>
      </c>
      <c r="AF38" s="8">
        <f t="shared" si="10"/>
        <v>9.878650000000011</v>
      </c>
      <c r="AG38" s="8">
        <f t="shared" si="11"/>
        <v>20.726236141762016</v>
      </c>
    </row>
    <row r="39" spans="1:33" ht="19.5" customHeight="1">
      <c r="A39" s="3" t="s">
        <v>63</v>
      </c>
      <c r="B39" s="4">
        <v>308048</v>
      </c>
      <c r="C39" s="4">
        <v>331394</v>
      </c>
      <c r="D39" s="4">
        <v>345411</v>
      </c>
      <c r="E39" s="4">
        <v>367109</v>
      </c>
      <c r="F39" s="4">
        <v>392037</v>
      </c>
      <c r="G39" s="4">
        <v>411891</v>
      </c>
      <c r="H39" s="4">
        <v>435966</v>
      </c>
      <c r="I39" s="4">
        <v>446085</v>
      </c>
      <c r="J39" s="4">
        <v>430931</v>
      </c>
      <c r="K39" s="4">
        <v>409768</v>
      </c>
      <c r="L39" s="5">
        <f t="shared" si="0"/>
        <v>23346</v>
      </c>
      <c r="M39" s="5">
        <f t="shared" si="1"/>
        <v>14017</v>
      </c>
      <c r="N39" s="5">
        <f t="shared" si="2"/>
        <v>21698</v>
      </c>
      <c r="O39" s="5">
        <f t="shared" si="3"/>
        <v>24928</v>
      </c>
      <c r="P39" s="5">
        <f t="shared" si="4"/>
        <v>19854</v>
      </c>
      <c r="Q39" s="5">
        <f t="shared" si="5"/>
        <v>24075</v>
      </c>
      <c r="R39" s="5">
        <f t="shared" si="6"/>
        <v>10119</v>
      </c>
      <c r="S39" s="5">
        <f t="shared" si="7"/>
        <v>-15154</v>
      </c>
      <c r="T39" s="5">
        <f t="shared" si="8"/>
        <v>-21163</v>
      </c>
      <c r="U39" s="5">
        <f t="shared" si="9"/>
        <v>-36317</v>
      </c>
      <c r="V39" s="5">
        <f t="shared" si="12"/>
        <v>-8.14127352410415</v>
      </c>
      <c r="W39" s="5">
        <v>7.58</v>
      </c>
      <c r="X39" s="5">
        <v>4.23</v>
      </c>
      <c r="Y39" s="5">
        <v>6.28</v>
      </c>
      <c r="Z39" s="5">
        <v>6.79</v>
      </c>
      <c r="AA39" s="5">
        <v>5.06</v>
      </c>
      <c r="AB39" s="5">
        <v>5.84</v>
      </c>
      <c r="AC39" s="5">
        <v>2.32</v>
      </c>
      <c r="AD39" s="5">
        <v>-3.4</v>
      </c>
      <c r="AE39" s="5">
        <v>-4.91</v>
      </c>
      <c r="AF39" s="5">
        <f t="shared" si="10"/>
        <v>-8.143060000000002</v>
      </c>
      <c r="AG39" s="5">
        <f t="shared" si="11"/>
        <v>-2.4202219094252575</v>
      </c>
    </row>
    <row r="40" spans="1:33" ht="19.5" customHeight="1">
      <c r="A40" s="6" t="s">
        <v>64</v>
      </c>
      <c r="B40" s="7">
        <v>190674</v>
      </c>
      <c r="C40" s="7">
        <v>202616</v>
      </c>
      <c r="D40" s="7">
        <v>206712</v>
      </c>
      <c r="E40" s="7">
        <v>214647</v>
      </c>
      <c r="F40" s="7">
        <v>238949</v>
      </c>
      <c r="G40" s="7">
        <v>249624</v>
      </c>
      <c r="H40" s="7">
        <v>265259</v>
      </c>
      <c r="I40" s="7">
        <v>278499</v>
      </c>
      <c r="J40" s="7">
        <v>271257</v>
      </c>
      <c r="K40" s="7">
        <v>261815</v>
      </c>
      <c r="L40" s="8">
        <f t="shared" si="0"/>
        <v>11942</v>
      </c>
      <c r="M40" s="8">
        <f t="shared" si="1"/>
        <v>4096</v>
      </c>
      <c r="N40" s="8">
        <f t="shared" si="2"/>
        <v>7935</v>
      </c>
      <c r="O40" s="8">
        <f t="shared" si="3"/>
        <v>24302</v>
      </c>
      <c r="P40" s="8">
        <f t="shared" si="4"/>
        <v>10675</v>
      </c>
      <c r="Q40" s="8">
        <f t="shared" si="5"/>
        <v>15635</v>
      </c>
      <c r="R40" s="8">
        <f t="shared" si="6"/>
        <v>13240</v>
      </c>
      <c r="S40" s="8">
        <f t="shared" si="7"/>
        <v>-7242</v>
      </c>
      <c r="T40" s="8">
        <f t="shared" si="8"/>
        <v>-9442</v>
      </c>
      <c r="U40" s="8">
        <f t="shared" si="9"/>
        <v>-16684</v>
      </c>
      <c r="V40" s="8">
        <f t="shared" si="12"/>
        <v>-5.990685783431897</v>
      </c>
      <c r="W40" s="8">
        <v>6.26</v>
      </c>
      <c r="X40" s="8">
        <v>2.02</v>
      </c>
      <c r="Y40" s="8">
        <v>3.84</v>
      </c>
      <c r="Z40" s="8">
        <v>11.32</v>
      </c>
      <c r="AA40" s="8">
        <v>4.47</v>
      </c>
      <c r="AB40" s="8">
        <v>6.26</v>
      </c>
      <c r="AC40" s="8">
        <v>4.99</v>
      </c>
      <c r="AD40" s="8">
        <v>-2.6</v>
      </c>
      <c r="AE40" s="8">
        <v>-3.48</v>
      </c>
      <c r="AF40" s="8">
        <f t="shared" si="10"/>
        <v>-5.989519999999993</v>
      </c>
      <c r="AG40" s="8">
        <f t="shared" si="11"/>
        <v>2.5854758342139954</v>
      </c>
    </row>
    <row r="41" spans="1:33" ht="19.5" customHeight="1">
      <c r="A41" s="6" t="s">
        <v>65</v>
      </c>
      <c r="B41" s="7">
        <v>51500</v>
      </c>
      <c r="C41" s="7">
        <v>54947</v>
      </c>
      <c r="D41" s="7">
        <v>64714</v>
      </c>
      <c r="E41" s="7">
        <v>74179</v>
      </c>
      <c r="F41" s="7">
        <v>76234</v>
      </c>
      <c r="G41" s="7">
        <v>80333</v>
      </c>
      <c r="H41" s="7">
        <v>82256</v>
      </c>
      <c r="I41" s="7">
        <v>86773</v>
      </c>
      <c r="J41" s="7">
        <v>81952</v>
      </c>
      <c r="K41" s="7">
        <v>74280</v>
      </c>
      <c r="L41" s="8">
        <f t="shared" si="0"/>
        <v>3447</v>
      </c>
      <c r="M41" s="8">
        <f t="shared" si="1"/>
        <v>9767</v>
      </c>
      <c r="N41" s="8">
        <f t="shared" si="2"/>
        <v>9465</v>
      </c>
      <c r="O41" s="8">
        <f t="shared" si="3"/>
        <v>2055</v>
      </c>
      <c r="P41" s="8">
        <f t="shared" si="4"/>
        <v>4099</v>
      </c>
      <c r="Q41" s="8">
        <f t="shared" si="5"/>
        <v>1923</v>
      </c>
      <c r="R41" s="8">
        <f t="shared" si="6"/>
        <v>4517</v>
      </c>
      <c r="S41" s="8">
        <f t="shared" si="7"/>
        <v>-4821</v>
      </c>
      <c r="T41" s="8">
        <f t="shared" si="8"/>
        <v>-7672</v>
      </c>
      <c r="U41" s="8">
        <f t="shared" si="9"/>
        <v>-12493</v>
      </c>
      <c r="V41" s="8">
        <f t="shared" si="12"/>
        <v>-14.397335576734699</v>
      </c>
      <c r="W41" s="8">
        <v>6.69</v>
      </c>
      <c r="X41" s="8">
        <v>17.78</v>
      </c>
      <c r="Y41" s="8">
        <v>14.63</v>
      </c>
      <c r="Z41" s="8">
        <v>2.77</v>
      </c>
      <c r="AA41" s="8">
        <v>5.38</v>
      </c>
      <c r="AB41" s="8">
        <v>2.39</v>
      </c>
      <c r="AC41" s="8">
        <v>5.49</v>
      </c>
      <c r="AD41" s="8">
        <v>-5.56</v>
      </c>
      <c r="AE41" s="8">
        <v>-9.36</v>
      </c>
      <c r="AF41" s="8">
        <f t="shared" si="10"/>
        <v>-14.399583999999999</v>
      </c>
      <c r="AG41" s="8">
        <f t="shared" si="11"/>
        <v>-2.3274771310252285</v>
      </c>
    </row>
    <row r="42" spans="1:33" ht="19.5" customHeight="1">
      <c r="A42" s="6" t="s">
        <v>66</v>
      </c>
      <c r="B42" s="7">
        <v>65874</v>
      </c>
      <c r="C42" s="7">
        <v>73831</v>
      </c>
      <c r="D42" s="7">
        <v>73985</v>
      </c>
      <c r="E42" s="7">
        <v>78283</v>
      </c>
      <c r="F42" s="7">
        <v>76854</v>
      </c>
      <c r="G42" s="7">
        <v>81934</v>
      </c>
      <c r="H42" s="7">
        <v>88451</v>
      </c>
      <c r="I42" s="7">
        <v>80813</v>
      </c>
      <c r="J42" s="7">
        <v>77722</v>
      </c>
      <c r="K42" s="7">
        <v>73673</v>
      </c>
      <c r="L42" s="8">
        <f t="shared" si="0"/>
        <v>7957</v>
      </c>
      <c r="M42" s="8">
        <f t="shared" si="1"/>
        <v>154</v>
      </c>
      <c r="N42" s="8">
        <f t="shared" si="2"/>
        <v>4298</v>
      </c>
      <c r="O42" s="8">
        <f t="shared" si="3"/>
        <v>-1429</v>
      </c>
      <c r="P42" s="8">
        <f t="shared" si="4"/>
        <v>5080</v>
      </c>
      <c r="Q42" s="8">
        <f t="shared" si="5"/>
        <v>6517</v>
      </c>
      <c r="R42" s="8">
        <f t="shared" si="6"/>
        <v>-7638</v>
      </c>
      <c r="S42" s="8">
        <f t="shared" si="7"/>
        <v>-3091</v>
      </c>
      <c r="T42" s="8">
        <f t="shared" si="8"/>
        <v>-4049</v>
      </c>
      <c r="U42" s="8">
        <f t="shared" si="9"/>
        <v>-7140</v>
      </c>
      <c r="V42" s="8">
        <f t="shared" si="12"/>
        <v>-8.835212156459976</v>
      </c>
      <c r="W42" s="8">
        <v>12.08</v>
      </c>
      <c r="X42" s="8">
        <v>0.21</v>
      </c>
      <c r="Y42" s="8">
        <v>5.81</v>
      </c>
      <c r="Z42" s="8">
        <v>-1.83</v>
      </c>
      <c r="AA42" s="8">
        <v>6.61</v>
      </c>
      <c r="AB42" s="8">
        <v>7.95</v>
      </c>
      <c r="AC42" s="8">
        <v>-8.64</v>
      </c>
      <c r="AD42" s="8">
        <v>-3.82</v>
      </c>
      <c r="AE42" s="8">
        <v>-5.21</v>
      </c>
      <c r="AF42" s="8">
        <f t="shared" si="10"/>
        <v>-8.830978</v>
      </c>
      <c r="AG42" s="8">
        <f t="shared" si="11"/>
        <v>-16.985695677655855</v>
      </c>
    </row>
    <row r="43" spans="1:33" ht="19.5" customHeight="1">
      <c r="A43" s="3" t="s">
        <v>67</v>
      </c>
      <c r="B43" s="4">
        <v>371015</v>
      </c>
      <c r="C43" s="4">
        <v>401982</v>
      </c>
      <c r="D43" s="4">
        <v>405771</v>
      </c>
      <c r="E43" s="4">
        <v>439180</v>
      </c>
      <c r="F43" s="4">
        <v>462877</v>
      </c>
      <c r="G43" s="4">
        <v>468785</v>
      </c>
      <c r="H43" s="4">
        <v>477622</v>
      </c>
      <c r="I43" s="4">
        <v>479694</v>
      </c>
      <c r="J43" s="4">
        <v>465828</v>
      </c>
      <c r="K43" s="4">
        <v>459483</v>
      </c>
      <c r="L43" s="5">
        <f t="shared" si="0"/>
        <v>30967</v>
      </c>
      <c r="M43" s="5">
        <f t="shared" si="1"/>
        <v>3789</v>
      </c>
      <c r="N43" s="5">
        <f t="shared" si="2"/>
        <v>33409</v>
      </c>
      <c r="O43" s="5">
        <f t="shared" si="3"/>
        <v>23697</v>
      </c>
      <c r="P43" s="5">
        <f t="shared" si="4"/>
        <v>5908</v>
      </c>
      <c r="Q43" s="5">
        <f t="shared" si="5"/>
        <v>8837</v>
      </c>
      <c r="R43" s="5">
        <f t="shared" si="6"/>
        <v>2072</v>
      </c>
      <c r="S43" s="5">
        <f t="shared" si="7"/>
        <v>-13866</v>
      </c>
      <c r="T43" s="5">
        <f t="shared" si="8"/>
        <v>-6345</v>
      </c>
      <c r="U43" s="5">
        <f t="shared" si="9"/>
        <v>-20211</v>
      </c>
      <c r="V43" s="5">
        <f t="shared" si="12"/>
        <v>-4.2133109857534174</v>
      </c>
      <c r="W43" s="5">
        <v>8.35</v>
      </c>
      <c r="X43" s="5">
        <v>0.94</v>
      </c>
      <c r="Y43" s="5">
        <v>8.23</v>
      </c>
      <c r="Z43" s="5">
        <v>5.4</v>
      </c>
      <c r="AA43" s="5">
        <v>1.28</v>
      </c>
      <c r="AB43" s="5">
        <v>1.89</v>
      </c>
      <c r="AC43" s="5">
        <v>0.43</v>
      </c>
      <c r="AD43" s="5">
        <v>-2.89</v>
      </c>
      <c r="AE43" s="5">
        <v>-1.36</v>
      </c>
      <c r="AF43" s="5">
        <f t="shared" si="10"/>
        <v>-4.210696000000014</v>
      </c>
      <c r="AG43" s="5">
        <f t="shared" si="11"/>
        <v>-3.3740625719457036</v>
      </c>
    </row>
    <row r="44" spans="1:33" ht="19.5" customHeight="1">
      <c r="A44" s="6" t="s">
        <v>68</v>
      </c>
      <c r="B44" s="7">
        <v>73683</v>
      </c>
      <c r="C44" s="7">
        <v>75596</v>
      </c>
      <c r="D44" s="7">
        <v>67150</v>
      </c>
      <c r="E44" s="7">
        <v>74818</v>
      </c>
      <c r="F44" s="7">
        <v>75364</v>
      </c>
      <c r="G44" s="7">
        <v>78103</v>
      </c>
      <c r="H44" s="7">
        <v>74012</v>
      </c>
      <c r="I44" s="7">
        <v>72136</v>
      </c>
      <c r="J44" s="7">
        <v>66358</v>
      </c>
      <c r="K44" s="7">
        <v>67812</v>
      </c>
      <c r="L44" s="8">
        <f t="shared" si="0"/>
        <v>1913</v>
      </c>
      <c r="M44" s="8">
        <f t="shared" si="1"/>
        <v>-8446</v>
      </c>
      <c r="N44" s="8">
        <f t="shared" si="2"/>
        <v>7668</v>
      </c>
      <c r="O44" s="8">
        <f t="shared" si="3"/>
        <v>546</v>
      </c>
      <c r="P44" s="8">
        <f t="shared" si="4"/>
        <v>2739</v>
      </c>
      <c r="Q44" s="8">
        <f t="shared" si="5"/>
        <v>-4091</v>
      </c>
      <c r="R44" s="8">
        <f t="shared" si="6"/>
        <v>-1876</v>
      </c>
      <c r="S44" s="8">
        <f t="shared" si="7"/>
        <v>-5778</v>
      </c>
      <c r="T44" s="8">
        <f t="shared" si="8"/>
        <v>1454</v>
      </c>
      <c r="U44" s="8">
        <f t="shared" si="9"/>
        <v>-4324</v>
      </c>
      <c r="V44" s="8">
        <f t="shared" si="12"/>
        <v>-5.994233115226794</v>
      </c>
      <c r="W44" s="8">
        <v>2.6</v>
      </c>
      <c r="X44" s="8">
        <v>-11.17</v>
      </c>
      <c r="Y44" s="8">
        <v>11.42</v>
      </c>
      <c r="Z44" s="8">
        <v>0.73</v>
      </c>
      <c r="AA44" s="8">
        <v>3.63</v>
      </c>
      <c r="AB44" s="8">
        <v>-5.24</v>
      </c>
      <c r="AC44" s="8">
        <v>-2.53</v>
      </c>
      <c r="AD44" s="8">
        <v>-8.01</v>
      </c>
      <c r="AE44" s="8">
        <v>2.19</v>
      </c>
      <c r="AF44" s="8">
        <f t="shared" si="10"/>
        <v>-5.995419000000002</v>
      </c>
      <c r="AG44" s="8">
        <f t="shared" si="11"/>
        <v>-10.16656535255526</v>
      </c>
    </row>
    <row r="45" spans="1:33" ht="19.5" customHeight="1">
      <c r="A45" s="6" t="s">
        <v>69</v>
      </c>
      <c r="B45" s="7">
        <v>123623</v>
      </c>
      <c r="C45" s="7">
        <v>132038</v>
      </c>
      <c r="D45" s="7">
        <v>131223</v>
      </c>
      <c r="E45" s="7">
        <v>143825</v>
      </c>
      <c r="F45" s="7">
        <v>149008</v>
      </c>
      <c r="G45" s="7">
        <v>147670</v>
      </c>
      <c r="H45" s="7">
        <v>146697</v>
      </c>
      <c r="I45" s="7">
        <v>149095</v>
      </c>
      <c r="J45" s="7">
        <v>153981</v>
      </c>
      <c r="K45" s="7">
        <v>165450</v>
      </c>
      <c r="L45" s="8">
        <f t="shared" si="0"/>
        <v>8415</v>
      </c>
      <c r="M45" s="8">
        <f t="shared" si="1"/>
        <v>-815</v>
      </c>
      <c r="N45" s="8">
        <f t="shared" si="2"/>
        <v>12602</v>
      </c>
      <c r="O45" s="8">
        <f t="shared" si="3"/>
        <v>5183</v>
      </c>
      <c r="P45" s="8">
        <f t="shared" si="4"/>
        <v>-1338</v>
      </c>
      <c r="Q45" s="8">
        <f t="shared" si="5"/>
        <v>-973</v>
      </c>
      <c r="R45" s="8">
        <f t="shared" si="6"/>
        <v>2398</v>
      </c>
      <c r="S45" s="8">
        <f t="shared" si="7"/>
        <v>4886</v>
      </c>
      <c r="T45" s="8">
        <f t="shared" si="8"/>
        <v>11469</v>
      </c>
      <c r="U45" s="8">
        <f t="shared" si="9"/>
        <v>16355</v>
      </c>
      <c r="V45" s="8">
        <f t="shared" si="12"/>
        <v>10.969516080351454</v>
      </c>
      <c r="W45" s="8">
        <v>6.81</v>
      </c>
      <c r="X45" s="8">
        <v>-0.62</v>
      </c>
      <c r="Y45" s="8">
        <v>9.6</v>
      </c>
      <c r="Z45" s="8">
        <v>3.6</v>
      </c>
      <c r="AA45" s="8">
        <v>-0.9</v>
      </c>
      <c r="AB45" s="8">
        <v>-0.66</v>
      </c>
      <c r="AC45" s="8">
        <v>1.63</v>
      </c>
      <c r="AD45" s="8">
        <v>3.28</v>
      </c>
      <c r="AE45" s="8">
        <v>7.45</v>
      </c>
      <c r="AF45" s="8">
        <f t="shared" si="10"/>
        <v>10.974360000000004</v>
      </c>
      <c r="AG45" s="8">
        <f t="shared" si="11"/>
        <v>6.887621635090552</v>
      </c>
    </row>
    <row r="46" spans="1:33" ht="19.5" customHeight="1">
      <c r="A46" s="6" t="s">
        <v>70</v>
      </c>
      <c r="B46" s="7">
        <v>173709</v>
      </c>
      <c r="C46" s="7">
        <v>194348</v>
      </c>
      <c r="D46" s="7">
        <v>207398</v>
      </c>
      <c r="E46" s="7">
        <v>220537</v>
      </c>
      <c r="F46" s="7">
        <v>238505</v>
      </c>
      <c r="G46" s="7">
        <v>243012</v>
      </c>
      <c r="H46" s="7">
        <v>256913</v>
      </c>
      <c r="I46" s="7">
        <v>258463</v>
      </c>
      <c r="J46" s="7">
        <v>245489</v>
      </c>
      <c r="K46" s="7">
        <v>226221</v>
      </c>
      <c r="L46" s="8">
        <f t="shared" si="0"/>
        <v>20639</v>
      </c>
      <c r="M46" s="8">
        <f t="shared" si="1"/>
        <v>13050</v>
      </c>
      <c r="N46" s="8">
        <f t="shared" si="2"/>
        <v>13139</v>
      </c>
      <c r="O46" s="8">
        <f t="shared" si="3"/>
        <v>17968</v>
      </c>
      <c r="P46" s="8">
        <f t="shared" si="4"/>
        <v>4507</v>
      </c>
      <c r="Q46" s="8">
        <f t="shared" si="5"/>
        <v>13901</v>
      </c>
      <c r="R46" s="8">
        <f t="shared" si="6"/>
        <v>1550</v>
      </c>
      <c r="S46" s="8">
        <f t="shared" si="7"/>
        <v>-12974</v>
      </c>
      <c r="T46" s="8">
        <f t="shared" si="8"/>
        <v>-19268</v>
      </c>
      <c r="U46" s="8">
        <f t="shared" si="9"/>
        <v>-32242</v>
      </c>
      <c r="V46" s="8">
        <f t="shared" si="12"/>
        <v>-12.474512792933613</v>
      </c>
      <c r="W46" s="8">
        <v>11.88</v>
      </c>
      <c r="X46" s="8">
        <v>6.71</v>
      </c>
      <c r="Y46" s="8">
        <v>6.34</v>
      </c>
      <c r="Z46" s="8">
        <v>8.15</v>
      </c>
      <c r="AA46" s="8">
        <v>1.89</v>
      </c>
      <c r="AB46" s="8">
        <v>5.72</v>
      </c>
      <c r="AC46" s="8">
        <v>0.6</v>
      </c>
      <c r="AD46" s="8">
        <v>-5.02</v>
      </c>
      <c r="AE46" s="8">
        <v>-7.85</v>
      </c>
      <c r="AF46" s="8">
        <f t="shared" si="10"/>
        <v>-12.475930000000002</v>
      </c>
      <c r="AG46" s="8">
        <f t="shared" si="11"/>
        <v>-7.859618654501889</v>
      </c>
    </row>
  </sheetData>
  <sheetProtection/>
  <mergeCells count="4">
    <mergeCell ref="B1:K1"/>
    <mergeCell ref="L1:T1"/>
    <mergeCell ref="W1:AE1"/>
    <mergeCell ref="V1:V2"/>
  </mergeCells>
  <printOptions/>
  <pageMargins left="0.08" right="0.08" top="1" bottom="1" header="0.4921259845" footer="0.492125984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Andres Ribeiro Paixao</cp:lastModifiedBy>
  <dcterms:created xsi:type="dcterms:W3CDTF">2018-08-23T16:27:19Z</dcterms:created>
  <dcterms:modified xsi:type="dcterms:W3CDTF">2018-08-23T17:50:36Z</dcterms:modified>
  <cp:category/>
  <cp:version/>
  <cp:contentType/>
  <cp:contentStatus/>
</cp:coreProperties>
</file>