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\\nas.ibge.gov.br\dpe-COIND\EQUIPE_PMC\(03) DISSEMINAÇÃO DE DADOS\2025\(09) SETEMBRO\CCS\"/>
    </mc:Choice>
  </mc:AlternateContent>
  <xr:revisionPtr revIDLastSave="0" documentId="13_ncr:1_{1ABABA41-ADE7-4BA6-AB97-6FD25BD5EA32}" xr6:coauthVersionLast="47" xr6:coauthVersionMax="47" xr10:uidLastSave="{00000000-0000-0000-0000-000000000000}"/>
  <bookViews>
    <workbookView xWindow="-120" yWindow="-120" windowWidth="29040" windowHeight="15840" tabRatio="852" firstSheet="10" activeTab="10" xr2:uid="{00000000-000D-0000-FFFF-FFFF00000000}"/>
  </bookViews>
  <sheets>
    <sheet name="CCS" sheetId="17" r:id="rId1"/>
    <sheet name="TAB_1" sheetId="8" r:id="rId2"/>
    <sheet name="TAB_2" sheetId="9" r:id="rId3"/>
    <sheet name="TAB_1_1" sheetId="10" r:id="rId4"/>
    <sheet name="REVISÃO serie ajustada" sheetId="24" r:id="rId5"/>
    <sheet name="SÉRIE HISTÓRICA (m-12)" sheetId="15" r:id="rId6"/>
    <sheet name="SÉRIE HISTÓRICA (m-1)" sheetId="23" r:id="rId7"/>
    <sheet name="SERIE HIST - Bimestre" sheetId="27" r:id="rId8"/>
    <sheet name="SERIE HIST - Trimestre " sheetId="29" r:id="rId9"/>
    <sheet name="SERIE HIST - Quadrimestre" sheetId="31" r:id="rId10"/>
    <sheet name="SERIE HIST - Semestre" sheetId="33" r:id="rId11"/>
  </sheets>
  <externalReferences>
    <externalReference r:id="rId12"/>
    <externalReference r:id="rId13"/>
    <externalReference r:id="rId14"/>
    <externalReference r:id="rId15"/>
  </externalReferences>
  <definedNames>
    <definedName name="___xlfn_IFERROR">NA()</definedName>
    <definedName name="__xlfn_IFERROR">NA()</definedName>
    <definedName name="__xlnm.Print_Area" localSheetId="6">('SÉRIE HISTÓRICA (m-1)'!#REF!,'SÉRIE HISTÓRICA (m-1)'!#REF!)</definedName>
    <definedName name="__xlnm.Print_Area" localSheetId="5">('SÉRIE HISTÓRICA (m-12)'!#REF!,'SÉRIE HISTÓRICA (m-12)'!#REF!)</definedName>
    <definedName name="__xlnm.Print_Area" localSheetId="1">TAB_1!#REF!</definedName>
    <definedName name="__xlnm.Print_Area" localSheetId="3">TAB_1_1!$A$1:$D$24</definedName>
    <definedName name="__xlnm.Print_Area" localSheetId="2">TAB_2!#REF!</definedName>
    <definedName name="__xlnm.Print_Titles" localSheetId="6">'SÉRIE HISTÓRICA (m-1)'!#REF!</definedName>
    <definedName name="__xlnm.Print_Titles" localSheetId="5">'SÉRIE HISTÓRICA (m-12)'!#REF!</definedName>
    <definedName name="_xlnm.Print_Area" localSheetId="0">CCS!$B$3:$F$10</definedName>
    <definedName name="_xlnm.Print_Area" localSheetId="4">'REVISÃO serie ajustada'!$B$1:$AB$38</definedName>
    <definedName name="_xlnm.Print_Area" localSheetId="7">'SERIE HIST - Bimestre'!$A$1:$O$151</definedName>
    <definedName name="_xlnm.Print_Area" localSheetId="9">'SERIE HIST - Quadrimestre'!$A$1:$O$78</definedName>
    <definedName name="_xlnm.Print_Area" localSheetId="10">'SERIE HIST - Semestre'!$A$1:$O$53</definedName>
    <definedName name="_xlnm.Print_Area" localSheetId="8">'SERIE HIST - Trimestre '!$A$1:$O$103</definedName>
    <definedName name="_xlnm.Print_Area" localSheetId="6">'SÉRIE HISTÓRICA (m-1)'!$D$3:$AD$222</definedName>
    <definedName name="_xlnm.Print_Area" localSheetId="5">'SÉRIE HISTÓRICA (m-12)'!$D$3:$AC$240</definedName>
    <definedName name="_xlnm.Print_Area" localSheetId="1">TAB_1!$B$2:$J$25</definedName>
    <definedName name="_xlnm.Print_Area" localSheetId="3">TAB_1_1!$B$3:$D$22</definedName>
    <definedName name="_xlnm.Print_Area" localSheetId="2">TAB_2!$D$7:$L$28</definedName>
    <definedName name="BASE" localSheetId="2">#N/A</definedName>
    <definedName name="BASE">#N/A</definedName>
    <definedName name="BIMESTRAL_AMPLIADO">OFFSET('[1]GRAF - BIMESTRAL'!$AD$70,0,0,'[1]GRAF - BIMESTRAL'!$AD$1,1)</definedName>
    <definedName name="BIMESTRAL_AUTOMOVEIS">OFFSET('[1]GRAF - BIMESTRAL'!$AE$70,0,0,'[1]GRAF - BIMESTRAL'!$AE$1,1)</definedName>
    <definedName name="BIMESTRAL_COMBUSTIVEIS">OFFSET('[1]GRAF - BIMESTRAL'!$V$70,0,0,'[1]GRAF - BIMESTRAL'!$V$1,1)</definedName>
    <definedName name="BIMESTRAL_CONSTRUCAO">OFFSET('[1]GRAF - BIMESTRAL'!$AF$70,0,0,'[1]GRAF - BIMESTRAL'!$AF$1,1)</definedName>
    <definedName name="BIMESTRAL_DATA">OFFSET('[1]GRAF - BIMESTRAL'!$O$70,0,0,'[1]GRAF - BIMESTRAL'!$O$1,2)</definedName>
    <definedName name="BIMESTRAL_ESCRITORIO">OFFSET('[1]GRAF - BIMESTRAL'!$AB$70,0,0,'[1]GRAF - BIMESTRAL'!$AB$1,1)</definedName>
    <definedName name="BIMESTRAL_FARMACIA">OFFSET('[1]GRAF - BIMESTRAL'!$Z$70,0,0,'[1]GRAF - BIMESTRAL'!$Z$1,1)</definedName>
    <definedName name="BIMESTRAL_HIPER">OFFSET('[1]GRAF - BIMESTRAL'!$W$70,0,0,'[1]GRAF - BIMESTRAL'!$W$1,1)</definedName>
    <definedName name="BIMESTRAL_LIVROS">OFFSET('[1]GRAF - BIMESTRAL'!$AA$70,0,0,'[1]GRAF - BIMESTRAL'!$AA$1,1)</definedName>
    <definedName name="BIMESTRAL_MOVEIS">OFFSET('[1]GRAF - BIMESTRAL'!$Y$70,0,0,'[1]GRAF - BIMESTRAL'!$Y$1,1)</definedName>
    <definedName name="BIMESTRAL_OUTROS">OFFSET('[1]GRAF - BIMESTRAL'!$AC$70,0,0,'[1]GRAF - BIMESTRAL'!$AC$1,1)</definedName>
    <definedName name="BIMESTRAL_TECIDOS">OFFSET('[1]GRAF - BIMESTRAL'!$X$70,0,0,'[1]GRAF - BIMESTRAL'!$X$1,1)</definedName>
    <definedName name="BIMESTRAL_VAREJO">OFFSET('[1]GRAF - BIMESTRAL'!$U$70,0,0,'[1]GRAF - BIMESTRAL'!$U$1,1)</definedName>
    <definedName name="data_mensal" localSheetId="7">OFFSET(#REF!,0,0,#REF!,2)</definedName>
    <definedName name="data_mensal" localSheetId="9">OFFSET(#REF!,0,0,#REF!,2)</definedName>
    <definedName name="data_mensal" localSheetId="10">OFFSET(#REF!,0,0,#REF!,2)</definedName>
    <definedName name="data_mensal" localSheetId="8">OFFSET(#REF!,0,0,#REF!,2)</definedName>
    <definedName name="data_mensal">OFFSET('[1]GRAF - HISTÓRICO MENSAL - 2'!$AY$5,0,0,'[1]GRAF - HISTÓRICO MENSAL - 2'!$BA$2,2)</definedName>
    <definedName name="Data_quadri" localSheetId="7">OFFSET('[2]GRAF - QUADRIMESTRAL'!$O$37,0,0,'[2]GRAF - QUADRIMESTRAL'!$W$2,2)</definedName>
    <definedName name="Data_quadri" localSheetId="9">OFFSET('[2]GRAF - QUADRIMESTRAL'!$O$37,0,0,'[2]GRAF - QUADRIMESTRAL'!$W$2,2)</definedName>
    <definedName name="Data_quadri" localSheetId="10">OFFSET('[2]GRAF - QUADRIMESTRAL'!$O$37,0,0,'[2]GRAF - QUADRIMESTRAL'!$W$2,2)</definedName>
    <definedName name="Data_quadri" localSheetId="8">OFFSET('[2]GRAF - QUADRIMESTRAL'!$O$37,0,0,'[2]GRAF - QUADRIMESTRAL'!$W$2,2)</definedName>
    <definedName name="Data_quadri">OFFSET('[1]GRAF - QUADRIMESTRAL'!$O$37,0,0,'[1]GRAF - QUADRIMESTRAL'!$W$2,2)</definedName>
    <definedName name="Excel_BuiltIn_Print_Area" localSheetId="6">'SÉRIE HISTÓRICA (m-1)'!#REF!</definedName>
    <definedName name="Excel_BuiltIn_Print_Area" localSheetId="5">'SÉRIE HISTÓRICA (m-12)'!#REF!</definedName>
    <definedName name="HTML_CodePage">1252</definedName>
    <definedName name="HTML_Control" localSheetId="0">{"'RELATÓRIO'!$A$1:$E$20","'RELATÓRIO'!$A$22:$D$34","'INTERNET'!$A$31:$G$58","'INTERNET'!$A$1:$G$28","'SÉRIE HISTÓRICA'!$A$167:$H$212","'SÉRIE HISTÓRICA'!$A$56:$H$101"}</definedName>
    <definedName name="HTML_Control" localSheetId="4">{"'RELATÓRIO'!$A$1:$E$20","'RELATÓRIO'!$A$22:$D$34","'INTERNET'!$A$31:$G$58","'INTERNET'!$A$1:$G$28","'SÉRIE HISTÓRICA'!$A$167:$H$212","'SÉRIE HISTÓRICA'!$A$56:$H$101"}</definedName>
    <definedName name="HTML_Control" localSheetId="7">{"'RELATÓRIO'!$A$1:$E$20","'RELATÓRIO'!$A$22:$D$34","'INTERNET'!$A$31:$G$58","'INTERNET'!$A$1:$G$28","'SÉRIE HISTÓRICA'!$A$167:$H$212","'SÉRIE HISTÓRICA'!$A$56:$H$101"}</definedName>
    <definedName name="HTML_Control" localSheetId="9">{"'RELATÓRIO'!$A$1:$E$20","'RELATÓRIO'!$A$22:$D$34","'INTERNET'!$A$31:$G$58","'INTERNET'!$A$1:$G$28","'SÉRIE HISTÓRICA'!$A$167:$H$212","'SÉRIE HISTÓRICA'!$A$56:$H$101"}</definedName>
    <definedName name="HTML_Control" localSheetId="10">{"'RELATÓRIO'!$A$1:$E$20","'RELATÓRIO'!$A$22:$D$34","'INTERNET'!$A$31:$G$58","'INTERNET'!$A$1:$G$28","'SÉRIE HISTÓRICA'!$A$167:$H$212","'SÉRIE HISTÓRICA'!$A$56:$H$101"}</definedName>
    <definedName name="HTML_Control" localSheetId="8">{"'RELATÓRIO'!$A$1:$E$20","'RELATÓRIO'!$A$22:$D$34","'INTERNET'!$A$31:$G$58","'INTERNET'!$A$1:$G$28","'SÉRIE HISTÓRICA'!$A$167:$H$212","'SÉRIE HISTÓRICA'!$A$56:$H$101"}</definedName>
    <definedName name="HTML_Control" localSheetId="6">{"'RELATÓRIO'!$A$1:$E$20","'RELATÓRIO'!$A$22:$D$34","'INTERNET'!$A$31:$G$58","'INTERNET'!$A$1:$G$28","'SÉRIE HISTÓRICA'!$A$167:$H$212","'SÉRIE HISTÓRICA'!$A$56:$H$101"}</definedName>
    <definedName name="HTML_Control" localSheetId="5">{"'RELATÓRIO'!$A$1:$E$20","'RELATÓRIO'!$A$22:$D$34","'INTERNET'!$A$31:$G$58","'INTERNET'!$A$1:$G$28","'SÉRIE HISTÓRICA'!$A$167:$H$212","'SÉRIE HISTÓRICA'!$A$56:$H$101"}</definedName>
    <definedName name="HTML_Control" localSheetId="1">{"'RELATÓRIO'!$A$1:$E$20","'RELATÓRIO'!$A$22:$D$34","'INTERNET'!$A$31:$G$58","'INTERNET'!$A$1:$G$28","'SÉRIE HISTÓRICA'!$A$167:$H$212","'SÉRIE HISTÓRICA'!$A$56:$H$101"}</definedName>
    <definedName name="HTML_Control" localSheetId="3">{"'RELATÓRIO'!$A$1:$E$20","'RELATÓRIO'!$A$22:$D$34","'INTERNET'!$A$31:$G$58","'INTERNET'!$A$1:$G$28","'SÉRIE HISTÓRICA'!$A$167:$H$212","'SÉRIE HISTÓRICA'!$A$56:$H$101"}</definedName>
    <definedName name="HTML_Control" localSheetId="2">{"'RELATÓRIO'!$A$1:$E$20","'RELATÓRIO'!$A$22:$D$34","'INTERNET'!$A$31:$G$58","'INTERNET'!$A$1:$G$28","'SÉRIE HISTÓRICA'!$A$167:$H$212","'SÉRIE HISTÓRICA'!$A$56:$H$101"}</definedName>
    <definedName name="HTML_Control">{"'RELATÓRIO'!$A$1:$E$20","'RELATÓRIO'!$A$22:$D$34","'INTERNET'!$A$31:$G$58","'INTERNET'!$A$1:$G$28","'SÉRIE HISTÓRICA'!$A$167:$H$212","'SÉRIE HISTÓRICA'!$A$56:$H$101"}</definedName>
    <definedName name="HTML_Description">""</definedName>
    <definedName name="HTML_Email">""</definedName>
    <definedName name="HTML_Header">""</definedName>
    <definedName name="HTML_LastUpdate">""</definedName>
    <definedName name="HTML_LineAfter">0</definedName>
    <definedName name="HTML_LineBefore">0</definedName>
    <definedName name="HTML_Name">""</definedName>
    <definedName name="HTML_OBDlg2">1</definedName>
    <definedName name="HTML_OBDlg4">1</definedName>
    <definedName name="HTML_OS">0</definedName>
    <definedName name="HTML_PathFile">"C:\DIVULGAÇÃO INPC IPCA 2001\inpc0501.htm"</definedName>
    <definedName name="HTML_Title">""</definedName>
    <definedName name="IBF_AJUSTADO_REC">#N/A</definedName>
    <definedName name="intervalo_mensal_varejo" localSheetId="7">OFFSET(#REF!,0,0,#REF!,1)</definedName>
    <definedName name="intervalo_mensal_varejo" localSheetId="9">OFFSET(#REF!,0,0,#REF!,1)</definedName>
    <definedName name="intervalo_mensal_varejo" localSheetId="10">OFFSET(#REF!,0,0,#REF!,1)</definedName>
    <definedName name="intervalo_mensal_varejo" localSheetId="8">OFFSET(#REF!,0,0,#REF!,1)</definedName>
    <definedName name="intervalo_mensal_varejo">OFFSET('[1]GRAF - HISTÓRICO MENSAL - 2'!$BA$5,0,0,'[1]GRAF - HISTÓRICO MENSAL - 2'!$BA$2,1)</definedName>
    <definedName name="Intervalo_quad_ampliado" localSheetId="7">OFFSET('[2]GRAF - QUADRIMESTRAL'!$AF$37,0,0,'[2]GRAF - QUADRIMESTRAL'!$AF$2,1)</definedName>
    <definedName name="Intervalo_quad_ampliado" localSheetId="9">OFFSET('[2]GRAF - QUADRIMESTRAL'!$AF$37,0,0,'[2]GRAF - QUADRIMESTRAL'!$AF$2,1)</definedName>
    <definedName name="Intervalo_quad_ampliado" localSheetId="10">OFFSET('[2]GRAF - QUADRIMESTRAL'!$AF$37,0,0,'[2]GRAF - QUADRIMESTRAL'!$AF$2,1)</definedName>
    <definedName name="Intervalo_quad_ampliado" localSheetId="8">OFFSET('[2]GRAF - QUADRIMESTRAL'!$AF$37,0,0,'[2]GRAF - QUADRIMESTRAL'!$AF$2,1)</definedName>
    <definedName name="Intervalo_quad_ampliado">OFFSET('[1]GRAF - QUADRIMESTRAL'!$AF$37,0,0,'[1]GRAF - QUADRIMESTRAL'!$AF$2,1)</definedName>
    <definedName name="Intervalo_quad_combustivel" localSheetId="7">OFFSET('[2]GRAF - QUADRIMESTRAL'!$X$37,0,0,'[2]GRAF - QUADRIMESTRAL'!$X$2,1)</definedName>
    <definedName name="Intervalo_quad_combustivel" localSheetId="9">OFFSET('[2]GRAF - QUADRIMESTRAL'!$X$37,0,0,'[2]GRAF - QUADRIMESTRAL'!$X$2,1)</definedName>
    <definedName name="Intervalo_quad_combustivel" localSheetId="10">OFFSET('[2]GRAF - QUADRIMESTRAL'!$X$37,0,0,'[2]GRAF - QUADRIMESTRAL'!$X$2,1)</definedName>
    <definedName name="Intervalo_quad_combustivel" localSheetId="8">OFFSET('[2]GRAF - QUADRIMESTRAL'!$X$37,0,0,'[2]GRAF - QUADRIMESTRAL'!$X$2,1)</definedName>
    <definedName name="Intervalo_quad_combustivel">OFFSET('[1]GRAF - QUADRIMESTRAL'!$X$37,0,0,'[1]GRAF - QUADRIMESTRAL'!$X$2,1)</definedName>
    <definedName name="Intervalo_quad_construcao" localSheetId="7">OFFSET('[2]GRAF - QUADRIMESTRAL'!$AH$37,0,0,'[2]GRAF - QUADRIMESTRAL'!$AH$2,1)</definedName>
    <definedName name="Intervalo_quad_construcao" localSheetId="9">OFFSET('[2]GRAF - QUADRIMESTRAL'!$AH$37,0,0,'[2]GRAF - QUADRIMESTRAL'!$AH$2,1)</definedName>
    <definedName name="Intervalo_quad_construcao" localSheetId="10">OFFSET('[2]GRAF - QUADRIMESTRAL'!$AH$37,0,0,'[2]GRAF - QUADRIMESTRAL'!$AH$2,1)</definedName>
    <definedName name="Intervalo_quad_construcao" localSheetId="8">OFFSET('[2]GRAF - QUADRIMESTRAL'!$AH$37,0,0,'[2]GRAF - QUADRIMESTRAL'!$AH$2,1)</definedName>
    <definedName name="Intervalo_quad_construcao">OFFSET('[1]GRAF - QUADRIMESTRAL'!$AH$37,0,0,'[1]GRAF - QUADRIMESTRAL'!$AH$2,1)</definedName>
    <definedName name="Intervalo_quad_escritorio" localSheetId="7">OFFSET('[2]GRAF - QUADRIMESTRAL'!$AD$37,0,0,'[2]GRAF - QUADRIMESTRAL'!$AD$2,1)</definedName>
    <definedName name="Intervalo_quad_escritorio" localSheetId="9">OFFSET('[2]GRAF - QUADRIMESTRAL'!$AD$37,0,0,'[2]GRAF - QUADRIMESTRAL'!$AD$2,1)</definedName>
    <definedName name="Intervalo_quad_escritorio" localSheetId="10">OFFSET('[2]GRAF - QUADRIMESTRAL'!$AD$37,0,0,'[2]GRAF - QUADRIMESTRAL'!$AD$2,1)</definedName>
    <definedName name="Intervalo_quad_escritorio" localSheetId="8">OFFSET('[2]GRAF - QUADRIMESTRAL'!$AD$37,0,0,'[2]GRAF - QUADRIMESTRAL'!$AD$2,1)</definedName>
    <definedName name="Intervalo_quad_escritorio">OFFSET('[1]GRAF - QUADRIMESTRAL'!$AD$37,0,0,'[1]GRAF - QUADRIMESTRAL'!$AD$2,1)</definedName>
    <definedName name="Intervalo_quad_farmacia" localSheetId="7">OFFSET('[2]GRAF - QUADRIMESTRAL'!$AB$37,0,0,'[2]GRAF - QUADRIMESTRAL'!$AB$2,1)</definedName>
    <definedName name="Intervalo_quad_farmacia" localSheetId="9">OFFSET('[2]GRAF - QUADRIMESTRAL'!$AB$37,0,0,'[2]GRAF - QUADRIMESTRAL'!$AB$2,1)</definedName>
    <definedName name="Intervalo_quad_farmacia" localSheetId="10">OFFSET('[2]GRAF - QUADRIMESTRAL'!$AB$37,0,0,'[2]GRAF - QUADRIMESTRAL'!$AB$2,1)</definedName>
    <definedName name="Intervalo_quad_farmacia" localSheetId="8">OFFSET('[2]GRAF - QUADRIMESTRAL'!$AB$37,0,0,'[2]GRAF - QUADRIMESTRAL'!$AB$2,1)</definedName>
    <definedName name="Intervalo_quad_farmacia">OFFSET('[1]GRAF - QUADRIMESTRAL'!$AB$37,0,0,'[1]GRAF - QUADRIMESTRAL'!$AB$2,1)</definedName>
    <definedName name="Intervalo_quad_hiper" localSheetId="7">OFFSET('[2]GRAF - QUADRIMESTRAL'!$Y$37,0,0,'[2]GRAF - QUADRIMESTRAL'!$Y$2,1)</definedName>
    <definedName name="Intervalo_quad_hiper" localSheetId="9">OFFSET('[2]GRAF - QUADRIMESTRAL'!$Y$37,0,0,'[2]GRAF - QUADRIMESTRAL'!$Y$2,1)</definedName>
    <definedName name="Intervalo_quad_hiper" localSheetId="10">OFFSET('[2]GRAF - QUADRIMESTRAL'!$Y$37,0,0,'[2]GRAF - QUADRIMESTRAL'!$Y$2,1)</definedName>
    <definedName name="Intervalo_quad_hiper" localSheetId="8">OFFSET('[2]GRAF - QUADRIMESTRAL'!$Y$37,0,0,'[2]GRAF - QUADRIMESTRAL'!$Y$2,1)</definedName>
    <definedName name="Intervalo_quad_hiper">OFFSET('[1]GRAF - QUADRIMESTRAL'!$Y$37,0,0,'[1]GRAF - QUADRIMESTRAL'!$Y$2,1)</definedName>
    <definedName name="Intervalo_quad_livros" localSheetId="7">OFFSET('[2]GRAF - QUADRIMESTRAL'!$AC$37,0,0,'[2]GRAF - QUADRIMESTRAL'!$AC$2,1)</definedName>
    <definedName name="Intervalo_quad_livros" localSheetId="9">OFFSET('[2]GRAF - QUADRIMESTRAL'!$AC$37,0,0,'[2]GRAF - QUADRIMESTRAL'!$AC$2,1)</definedName>
    <definedName name="Intervalo_quad_livros" localSheetId="10">OFFSET('[2]GRAF - QUADRIMESTRAL'!$AC$37,0,0,'[2]GRAF - QUADRIMESTRAL'!$AC$2,1)</definedName>
    <definedName name="Intervalo_quad_livros" localSheetId="8">OFFSET('[2]GRAF - QUADRIMESTRAL'!$AC$37,0,0,'[2]GRAF - QUADRIMESTRAL'!$AC$2,1)</definedName>
    <definedName name="Intervalo_quad_livros">OFFSET('[1]GRAF - QUADRIMESTRAL'!$AC$37,0,0,'[1]GRAF - QUADRIMESTRAL'!$AC$2,1)</definedName>
    <definedName name="Intervalo_quad_moveis" localSheetId="7">OFFSET('[2]GRAF - QUADRIMESTRAL'!$AA$37,0,0,'[2]GRAF - QUADRIMESTRAL'!$AA$2,1)</definedName>
    <definedName name="Intervalo_quad_moveis" localSheetId="9">OFFSET('[2]GRAF - QUADRIMESTRAL'!$AA$37,0,0,'[2]GRAF - QUADRIMESTRAL'!$AA$2,1)</definedName>
    <definedName name="Intervalo_quad_moveis" localSheetId="10">OFFSET('[2]GRAF - QUADRIMESTRAL'!$AA$37,0,0,'[2]GRAF - QUADRIMESTRAL'!$AA$2,1)</definedName>
    <definedName name="Intervalo_quad_moveis" localSheetId="8">OFFSET('[2]GRAF - QUADRIMESTRAL'!$AA$37,0,0,'[2]GRAF - QUADRIMESTRAL'!$AA$2,1)</definedName>
    <definedName name="Intervalo_quad_moveis">OFFSET('[1]GRAF - QUADRIMESTRAL'!$AA$37,0,0,'[1]GRAF - QUADRIMESTRAL'!$AA$2,1)</definedName>
    <definedName name="Intervalo_quad_outros" localSheetId="7">OFFSET('[2]GRAF - QUADRIMESTRAL'!$AE$37,0,0,'[2]GRAF - QUADRIMESTRAL'!$AE$2,1)</definedName>
    <definedName name="Intervalo_quad_outros" localSheetId="9">OFFSET('[2]GRAF - QUADRIMESTRAL'!$AE$37,0,0,'[2]GRAF - QUADRIMESTRAL'!$AE$2,1)</definedName>
    <definedName name="Intervalo_quad_outros" localSheetId="10">OFFSET('[2]GRAF - QUADRIMESTRAL'!$AE$37,0,0,'[2]GRAF - QUADRIMESTRAL'!$AE$2,1)</definedName>
    <definedName name="Intervalo_quad_outros" localSheetId="8">OFFSET('[2]GRAF - QUADRIMESTRAL'!$AE$37,0,0,'[2]GRAF - QUADRIMESTRAL'!$AE$2,1)</definedName>
    <definedName name="Intervalo_quad_outros">OFFSET('[1]GRAF - QUADRIMESTRAL'!$AE$37,0,0,'[1]GRAF - QUADRIMESTRAL'!$AE$2,1)</definedName>
    <definedName name="Intervalo_quad_tecidos" localSheetId="7">OFFSET('[2]GRAF - QUADRIMESTRAL'!$Z$37,0,0,'[2]GRAF - QUADRIMESTRAL'!$Z$2,1)</definedName>
    <definedName name="Intervalo_quad_tecidos" localSheetId="9">OFFSET('[2]GRAF - QUADRIMESTRAL'!$Z$37,0,0,'[2]GRAF - QUADRIMESTRAL'!$Z$2,1)</definedName>
    <definedName name="Intervalo_quad_tecidos" localSheetId="10">OFFSET('[2]GRAF - QUADRIMESTRAL'!$Z$37,0,0,'[2]GRAF - QUADRIMESTRAL'!$Z$2,1)</definedName>
    <definedName name="Intervalo_quad_tecidos" localSheetId="8">OFFSET('[2]GRAF - QUADRIMESTRAL'!$Z$37,0,0,'[2]GRAF - QUADRIMESTRAL'!$Z$2,1)</definedName>
    <definedName name="Intervalo_quad_tecidos">OFFSET('[1]GRAF - QUADRIMESTRAL'!$Z$37,0,0,'[1]GRAF - QUADRIMESTRAL'!$Z$2,1)</definedName>
    <definedName name="Intervalo_quad_varejo" localSheetId="7">OFFSET('[2]GRAF - QUADRIMESTRAL'!$W$37,0,0,'[2]GRAF - QUADRIMESTRAL'!$W$2,1)</definedName>
    <definedName name="Intervalo_quad_varejo" localSheetId="9">OFFSET('[2]GRAF - QUADRIMESTRAL'!$W$37,0,0,'[2]GRAF - QUADRIMESTRAL'!$W$2,1)</definedName>
    <definedName name="Intervalo_quad_varejo" localSheetId="10">OFFSET('[2]GRAF - QUADRIMESTRAL'!$W$37,0,0,'[2]GRAF - QUADRIMESTRAL'!$W$2,1)</definedName>
    <definedName name="Intervalo_quad_varejo" localSheetId="8">OFFSET('[2]GRAF - QUADRIMESTRAL'!$W$37,0,0,'[2]GRAF - QUADRIMESTRAL'!$W$2,1)</definedName>
    <definedName name="Intervalo_quad_varejo">OFFSET('[1]GRAF - QUADRIMESTRAL'!$W$37,0,0,'[1]GRAF - QUADRIMESTRAL'!$W$2,1)</definedName>
    <definedName name="Intervalo_quad_veiculos" localSheetId="7">OFFSET('[2]GRAF - QUADRIMESTRAL'!$AG$37,0,0,'[2]GRAF - QUADRIMESTRAL'!$AG$2,1)</definedName>
    <definedName name="Intervalo_quad_veiculos" localSheetId="9">OFFSET('[2]GRAF - QUADRIMESTRAL'!$AG$37,0,0,'[2]GRAF - QUADRIMESTRAL'!$AG$2,1)</definedName>
    <definedName name="Intervalo_quad_veiculos" localSheetId="10">OFFSET('[2]GRAF - QUADRIMESTRAL'!$AG$37,0,0,'[2]GRAF - QUADRIMESTRAL'!$AG$2,1)</definedName>
    <definedName name="Intervalo_quad_veiculos" localSheetId="8">OFFSET('[2]GRAF - QUADRIMESTRAL'!$AG$37,0,0,'[2]GRAF - QUADRIMESTRAL'!$AG$2,1)</definedName>
    <definedName name="Intervalo_quad_veiculos">OFFSET('[1]GRAF - QUADRIMESTRAL'!$AG$37,0,0,'[1]GRAF - QUADRIMESTRAL'!$AG$2,1)</definedName>
    <definedName name="MENSAL2_AMPLIADO">OFFSET('[1]GRAF - HISTÓRICO MENSAL - 2'!$BJ$5,0,0,'[1]GRAF - HISTÓRICO MENSAL - 2'!$BJ$2,1)</definedName>
    <definedName name="MENSAL2_AMPLIADO2">OFFSET('[1]GRAF - HISTÓRICO MENSAL - 2'!$BJ$41,0,0,'[1]GRAF - HISTÓRICO MENSAL - 2'!$BJ$3,1)</definedName>
    <definedName name="MENSAL2_AUTOMOVEIS">OFFSET('[1]GRAF - HISTÓRICO MENSAL - 2'!$BK$5,0,0,'[1]GRAF - HISTÓRICO MENSAL - 2'!$BK$2,1)</definedName>
    <definedName name="MENSAL2_AUTOMOVEIS2">OFFSET('[1]GRAF - HISTÓRICO MENSAL - 2'!$BK$41,0,0,'[1]GRAF - HISTÓRICO MENSAL - 2'!$BK$3,1)</definedName>
    <definedName name="MENSAL2_COMBUSTIVEIS">OFFSET('[1]GRAF - HISTÓRICO MENSAL - 2'!$BB$5,0,0,'[1]GRAF - HISTÓRICO MENSAL - 2'!$BB$2,1)</definedName>
    <definedName name="MENSAL2_COMBUSTIVEIS2">OFFSET('[1]GRAF - HISTÓRICO MENSAL - 2'!$BB$41,0,0,'[1]GRAF - HISTÓRICO MENSAL - 2'!$BB$3,1)</definedName>
    <definedName name="MENSAL2_CONSTRUCAO">OFFSET('[1]GRAF - HISTÓRICO MENSAL - 2'!$BL$5,0,0,'[1]GRAF - HISTÓRICO MENSAL - 2'!$BL$2,1)</definedName>
    <definedName name="MENSAL2_CONSTRUCAO2">OFFSET('[1]GRAF - HISTÓRICO MENSAL - 2'!$BL$41,0,0,'[1]GRAF - HISTÓRICO MENSAL - 2'!$BL$3,1)</definedName>
    <definedName name="MENSAL2_DATA">OFFSET('[1]GRAF - HISTÓRICO MENSAL - 2'!$AY$5,0,0,'[1]GRAF - HISTÓRICO MENSAL - 2'!$AZ$2,2)</definedName>
    <definedName name="MENSAL2_DATA2">OFFSET('[1]GRAF - HISTÓRICO MENSAL - 2'!$AY$41,0,0,'[1]GRAF - HISTÓRICO MENSAL - 2'!$AZ$3,2)</definedName>
    <definedName name="MENSAL2_ESCRITORIO">OFFSET('[1]GRAF - HISTÓRICO MENSAL - 2'!$BH$5,0,0,'[1]GRAF - HISTÓRICO MENSAL - 2'!$BH$2,1)</definedName>
    <definedName name="MENSAL2_ESCRITORIO2">OFFSET('[1]GRAF - HISTÓRICO MENSAL - 2'!$BH$41,0,0,'[1]GRAF - HISTÓRICO MENSAL - 2'!$BH$3,1)</definedName>
    <definedName name="MENSAL2_FARMACIA">OFFSET('[1]GRAF - HISTÓRICO MENSAL - 2'!$BF$5,0,0,'[1]GRAF - HISTÓRICO MENSAL - 2'!$BF$2,1)</definedName>
    <definedName name="MENSAL2_FARMACIA2">OFFSET('[1]GRAF - HISTÓRICO MENSAL - 2'!$BF$41,0,0,'[1]GRAF - HISTÓRICO MENSAL - 2'!$BF$3,1)</definedName>
    <definedName name="MENSAL2_HIPER">OFFSET('[1]GRAF - HISTÓRICO MENSAL - 2'!$BC$5,0,0,'[1]GRAF - HISTÓRICO MENSAL - 2'!$BC$2,1)</definedName>
    <definedName name="MENSAL2_HIPER2">OFFSET('[1]GRAF - HISTÓRICO MENSAL - 2'!$BC$41,0,0,'[1]GRAF - HISTÓRICO MENSAL - 2'!$BC$3,1)</definedName>
    <definedName name="MENSAL2_LIVROS">OFFSET('[1]GRAF - HISTÓRICO MENSAL - 2'!$BG$5,0,0,'[1]GRAF - HISTÓRICO MENSAL - 2'!$BG$2,1)</definedName>
    <definedName name="MENSAL2_LIVROS2">OFFSET('[1]GRAF - HISTÓRICO MENSAL - 2'!$BG$41,0,0,'[1]GRAF - HISTÓRICO MENSAL - 2'!$BG$3,1)</definedName>
    <definedName name="MENSAL2_MOVEIS">OFFSET('[1]GRAF - HISTÓRICO MENSAL - 2'!$BE$5,0,0,'[1]GRAF - HISTÓRICO MENSAL - 2'!$BE$2,1)</definedName>
    <definedName name="MENSAL2_MOVEIS2">OFFSET('[1]GRAF - HISTÓRICO MENSAL - 2'!$BE$41,0,0,'[1]GRAF - HISTÓRICO MENSAL - 2'!$BE$3,1)</definedName>
    <definedName name="MENSAL2_OUTROS">OFFSET('[1]GRAF - HISTÓRICO MENSAL - 2'!$BI$5,0,0,'[1]GRAF - HISTÓRICO MENSAL - 2'!$BI$2,1)</definedName>
    <definedName name="MENSAL2_OUTROS2">OFFSET('[1]GRAF - HISTÓRICO MENSAL - 2'!$BI$41,0,0,'[1]GRAF - HISTÓRICO MENSAL - 2'!$BI$3,1)</definedName>
    <definedName name="MENSAL2_TECIDOS">OFFSET('[1]GRAF - HISTÓRICO MENSAL - 2'!$BD$5,0,0,'[1]GRAF - HISTÓRICO MENSAL - 2'!$BD$2,1)</definedName>
    <definedName name="MENSAL2_TECIDOS2">OFFSET('[1]GRAF - HISTÓRICO MENSAL - 2'!$BD$41,0,0,'[1]GRAF - HISTÓRICO MENSAL - 2'!$BD$3,1)</definedName>
    <definedName name="MENSAL2_VAREJO">OFFSET('[1]GRAF - HISTÓRICO MENSAL - 2'!$BA$5,0,0,'[1]GRAF - HISTÓRICO MENSAL - 2'!$BA$2,1)</definedName>
    <definedName name="MENSAL2_VAREJO2">OFFSET('[1]GRAF - HISTÓRICO MENSAL - 2'!$BA$41,0,0,'[1]GRAF - HISTÓRICO MENSAL - 2'!$BA$3,1)</definedName>
    <definedName name="MUNIC_" localSheetId="2">#N/A</definedName>
    <definedName name="MUNIC_">#N/A</definedName>
    <definedName name="municipios_vizinhos" localSheetId="7">[3]RL_Limítrofes!$A$1:$B$31081</definedName>
    <definedName name="municipios_vizinhos" localSheetId="9">[3]RL_Limítrofes!$A$1:$B$31081</definedName>
    <definedName name="municipios_vizinhos" localSheetId="10">[3]RL_Limítrofes!$A$1:$B$31081</definedName>
    <definedName name="municipios_vizinhos" localSheetId="8">[3]RL_Limítrofes!$A$1:$B$31081</definedName>
    <definedName name="municipios_vizinhos">[3]RL_Limítrofes!$A$1:$B$31081</definedName>
    <definedName name="PIB_1999_2006" localSheetId="2">#N/A</definedName>
    <definedName name="PIB_1999_2006">#N/A</definedName>
    <definedName name="RECORD_AMPLIADO">OFFSET('[1]GRAF - RECORD HISTÓRICO ATV'!$AF$27,0,0,'[1]GRAF - RECORD HISTÓRICO ATV'!$AF$1-24,1)</definedName>
    <definedName name="RECORD_AUTOMOVEIS">OFFSET('[1]GRAF - RECORD HISTÓRICO ATV'!$AG$27,0,0,'[1]GRAF - RECORD HISTÓRICO ATV'!$AG$1-24,1)</definedName>
    <definedName name="RECORD_COMBUSTIVEIS">OFFSET('[1]GRAF - RECORD HISTÓRICO ATV'!$X$27,0,0,'[1]GRAF - RECORD HISTÓRICO ATV'!$X$1-24,1)</definedName>
    <definedName name="RECORD_CONSTRUCAO">OFFSET('[1]GRAF - RECORD HISTÓRICO ATV'!$AH$27,0,0,'[1]GRAF - RECORD HISTÓRICO ATV'!$AH$1-24,1)</definedName>
    <definedName name="RECORD_DATA">OFFSET('[1]GRAF - RECORD HISTÓRICO ATV'!$T$27,0,0,'[1]GRAF - RECORD HISTÓRICO ATV'!$V$1-24,2)</definedName>
    <definedName name="RECORD_ESCRITORIO">OFFSET('[1]GRAF - RECORD HISTÓRICO ATV'!$AD$27,0,0,'[1]GRAF - RECORD HISTÓRICO ATV'!$AD$1-24,1)</definedName>
    <definedName name="RECORD_FARMACIA">OFFSET('[1]GRAF - RECORD HISTÓRICO ATV'!$AB$27,0,0,'[1]GRAF - RECORD HISTÓRICO ATV'!$AB$1-24,1)</definedName>
    <definedName name="RECORD_HIPER">OFFSET('[1]GRAF - RECORD HISTÓRICO ATV'!$Y$27,0,0,'[1]GRAF - RECORD HISTÓRICO ATV'!$Y$1-24,1)</definedName>
    <definedName name="RECORD_LIVROS">OFFSET('[1]GRAF - RECORD HISTÓRICO ATV'!$AC$27,0,0,'[1]GRAF - RECORD HISTÓRICO ATV'!$AC$1-24,1)</definedName>
    <definedName name="RECORD_MOVEIS">OFFSET('[1]GRAF - RECORD HISTÓRICO ATV'!$AA$27,0,0,'[1]GRAF - RECORD HISTÓRICO ATV'!$AA$1-24,1)</definedName>
    <definedName name="RECORD_OUTROS">OFFSET('[1]GRAF - RECORD HISTÓRICO ATV'!$AE$27,0,0,'[1]GRAF - RECORD HISTÓRICO ATV'!$AE$1-24,1)</definedName>
    <definedName name="RECORD_TECIDOS">OFFSET('[1]GRAF - RECORD HISTÓRICO ATV'!$Z$27,0,0,'[1]GRAF - RECORD HISTÓRICO ATV'!$Z$1-24,1)</definedName>
    <definedName name="RECORD_VAREJO">OFFSET('[1]GRAF - RECORD HISTÓRICO ATV'!$W$27,0,0,'[1]GRAF - RECORD HISTÓRICO ATV'!$W$1-24,1)</definedName>
    <definedName name="TABLE" localSheetId="6">#N/A</definedName>
    <definedName name="TABLE" localSheetId="5">#N/A</definedName>
    <definedName name="TABLE_10" localSheetId="6">#N/A</definedName>
    <definedName name="TABLE_10" localSheetId="5">#N/A</definedName>
    <definedName name="TABLE_11" localSheetId="6">#N/A</definedName>
    <definedName name="TABLE_11" localSheetId="5">#N/A</definedName>
    <definedName name="TABLE_12" localSheetId="6">#N/A</definedName>
    <definedName name="TABLE_12" localSheetId="5">#N/A</definedName>
    <definedName name="TABLE_2" localSheetId="6">#N/A</definedName>
    <definedName name="TABLE_2" localSheetId="5">#N/A</definedName>
    <definedName name="TABLE_3" localSheetId="6">#N/A</definedName>
    <definedName name="TABLE_3" localSheetId="5">#N/A</definedName>
    <definedName name="TABLE_4" localSheetId="6">#N/A</definedName>
    <definedName name="TABLE_4" localSheetId="5">#N/A</definedName>
    <definedName name="TABLE_5" localSheetId="6">#N/A</definedName>
    <definedName name="TABLE_5" localSheetId="5">#N/A</definedName>
    <definedName name="TABLE_6" localSheetId="6">#N/A</definedName>
    <definedName name="TABLE_6" localSheetId="5">#N/A</definedName>
    <definedName name="TABLE_7" localSheetId="6">#N/A</definedName>
    <definedName name="TABLE_7" localSheetId="5">#N/A</definedName>
    <definedName name="TABLE_8" localSheetId="6">#N/A</definedName>
    <definedName name="TABLE_8" localSheetId="5">#N/A</definedName>
    <definedName name="TABLE_9" localSheetId="6">#N/A</definedName>
    <definedName name="TABLE_9" localSheetId="5">#N/A</definedName>
    <definedName name="teste" localSheetId="4">{"'RELATÓRIO'!$A$1:$E$20","'RELATÓRIO'!$A$22:$D$34","'INTERNET'!$A$31:$G$58","'INTERNET'!$A$1:$G$28","'SÉRIE HISTÓRICA'!$A$167:$H$212","'SÉRIE HISTÓRICA'!$A$56:$H$101"}</definedName>
    <definedName name="teste" localSheetId="7">{"'RELATÓRIO'!$A$1:$E$20","'RELATÓRIO'!$A$22:$D$34","'INTERNET'!$A$31:$G$58","'INTERNET'!$A$1:$G$28","'SÉRIE HISTÓRICA'!$A$167:$H$212","'SÉRIE HISTÓRICA'!$A$56:$H$101"}</definedName>
    <definedName name="teste" localSheetId="9">{"'RELATÓRIO'!$A$1:$E$20","'RELATÓRIO'!$A$22:$D$34","'INTERNET'!$A$31:$G$58","'INTERNET'!$A$1:$G$28","'SÉRIE HISTÓRICA'!$A$167:$H$212","'SÉRIE HISTÓRICA'!$A$56:$H$101"}</definedName>
    <definedName name="teste" localSheetId="10">{"'RELATÓRIO'!$A$1:$E$20","'RELATÓRIO'!$A$22:$D$34","'INTERNET'!$A$31:$G$58","'INTERNET'!$A$1:$G$28","'SÉRIE HISTÓRICA'!$A$167:$H$212","'SÉRIE HISTÓRICA'!$A$56:$H$101"}</definedName>
    <definedName name="teste" localSheetId="8">{"'RELATÓRIO'!$A$1:$E$20","'RELATÓRIO'!$A$22:$D$34","'INTERNET'!$A$31:$G$58","'INTERNET'!$A$1:$G$28","'SÉRIE HISTÓRICA'!$A$167:$H$212","'SÉRIE HISTÓRICA'!$A$56:$H$101"}</definedName>
    <definedName name="teste">{"'RELATÓRIO'!$A$1:$E$20","'RELATÓRIO'!$A$22:$D$34","'INTERNET'!$A$31:$G$58","'INTERNET'!$A$1:$G$28","'SÉRIE HISTÓRICA'!$A$167:$H$212","'SÉRIE HISTÓRICA'!$A$56:$H$101"}</definedName>
    <definedName name="_xlnm.Print_Titles" localSheetId="6">'SÉRIE HISTÓRICA (m-1)'!#REF!</definedName>
    <definedName name="TRIMESTRAL_AMPLIADO">OFFSET('[1]GRAF - TRIMESTRAL'!$AC$55,0,0,'[1]GRAF - TRIMESTRAL'!$AC$1,1)</definedName>
    <definedName name="TRIMESTRAL_AUTOMOVEIS">OFFSET('[1]GRAF - TRIMESTRAL'!$AD$55,0,0,'[1]GRAF - TRIMESTRAL'!$AD$1,1)</definedName>
    <definedName name="TRIMESTRAL_COMBUSTIVEIS">OFFSET('[1]GRAF - TRIMESTRAL'!$U$55,0,0,'[1]GRAF - TRIMESTRAL'!$U$1,1)</definedName>
    <definedName name="TRIMESTRAL_CONSTRUCAO">OFFSET('[1]GRAF - TRIMESTRAL'!$AE$55,0,0,'[1]GRAF - TRIMESTRAL'!$AE$1,1)</definedName>
    <definedName name="TRIMESTRAL_DATA">OFFSET('[1]GRAF - TRIMESTRAL'!$O$55,0,0,'[1]GRAF - TRIMESTRAL'!$O$1,2)</definedName>
    <definedName name="TRIMESTRAL_ESCRITORIO">OFFSET('[1]GRAF - TRIMESTRAL'!$AA$55,0,0,'[1]GRAF - TRIMESTRAL'!$AA$1,1)</definedName>
    <definedName name="TRIMESTRAL_FARMACIA">OFFSET('[1]GRAF - TRIMESTRAL'!$Y$55,0,0,'[1]GRAF - TRIMESTRAL'!$Y$1,1)</definedName>
    <definedName name="TRIMESTRAL_HIPER">OFFSET('[1]GRAF - TRIMESTRAL'!$V$55,0,0,'[1]GRAF - TRIMESTRAL'!$V$1,1)</definedName>
    <definedName name="TRIMESTRAL_LIVROS">OFFSET('[1]GRAF - TRIMESTRAL'!$Z$55,0,0,'[1]GRAF - TRIMESTRAL'!$Z$1,1)</definedName>
    <definedName name="TRIMESTRAL_MOVEIS">OFFSET('[1]GRAF - TRIMESTRAL'!$X$55,0,0,'[1]GRAF - TRIMESTRAL'!$X$1,1)</definedName>
    <definedName name="TRIMESTRAL_OUTROS">OFFSET('[1]GRAF - TRIMESTRAL'!$AB$55,0,0,'[1]GRAF - TRIMESTRAL'!$AB$1,1)</definedName>
    <definedName name="TRIMESTRAL_TECIDOS">OFFSET('[1]GRAF - TRIMESTRAL'!$W$55,0,0,'[1]GRAF - TRIMESTRAL'!$W$1,1)</definedName>
    <definedName name="TRIMESTRAL_VAREJO">OFFSET('[1]GRAF - TRIMESTRAL'!$T$55,0,0,'[1]GRAF - TRIMESTRAL'!$T$1,1)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33" l="1"/>
  <c r="O84" i="33" s="1"/>
  <c r="B83" i="33"/>
  <c r="O83" i="33" s="1"/>
  <c r="B82" i="33"/>
  <c r="O82" i="33" s="1"/>
  <c r="B81" i="33"/>
  <c r="N81" i="33" s="1"/>
  <c r="B80" i="33"/>
  <c r="O80" i="33" s="1"/>
  <c r="B79" i="33"/>
  <c r="O79" i="33" s="1"/>
  <c r="B78" i="33"/>
  <c r="M78" i="33" s="1"/>
  <c r="B77" i="33"/>
  <c r="B76" i="33"/>
  <c r="B75" i="33"/>
  <c r="O75" i="33" s="1"/>
  <c r="E74" i="33"/>
  <c r="B74" i="33"/>
  <c r="M74" i="33" s="1"/>
  <c r="B73" i="33"/>
  <c r="B72" i="33"/>
  <c r="B71" i="33"/>
  <c r="I70" i="33"/>
  <c r="B70" i="33"/>
  <c r="M70" i="33" s="1"/>
  <c r="D69" i="33"/>
  <c r="B69" i="33"/>
  <c r="G69" i="33" s="1"/>
  <c r="B68" i="33"/>
  <c r="G68" i="33" s="1"/>
  <c r="B67" i="33"/>
  <c r="H67" i="33" s="1"/>
  <c r="B66" i="33"/>
  <c r="B65" i="33"/>
  <c r="B64" i="33"/>
  <c r="J64" i="33" s="1"/>
  <c r="B63" i="33"/>
  <c r="B62" i="33"/>
  <c r="G62" i="33" s="1"/>
  <c r="B61" i="33"/>
  <c r="B60" i="33"/>
  <c r="B59" i="33"/>
  <c r="J59" i="33" s="1"/>
  <c r="D58" i="33"/>
  <c r="B58" i="33"/>
  <c r="K58" i="33" s="1"/>
  <c r="B57" i="33"/>
  <c r="M57" i="33" s="1"/>
  <c r="B56" i="33"/>
  <c r="B55" i="33"/>
  <c r="I55" i="33" s="1"/>
  <c r="B54" i="33"/>
  <c r="D54" i="33" s="1"/>
  <c r="B97" i="31"/>
  <c r="M97" i="31" s="1"/>
  <c r="B96" i="31"/>
  <c r="H96" i="31" s="1"/>
  <c r="B95" i="31"/>
  <c r="H95" i="31" s="1"/>
  <c r="C94" i="31"/>
  <c r="B94" i="31"/>
  <c r="K94" i="31" s="1"/>
  <c r="B93" i="31"/>
  <c r="B92" i="31"/>
  <c r="B91" i="31"/>
  <c r="B90" i="31"/>
  <c r="L90" i="31" s="1"/>
  <c r="B89" i="31"/>
  <c r="B88" i="31"/>
  <c r="H88" i="31" s="1"/>
  <c r="B87" i="31"/>
  <c r="B86" i="31"/>
  <c r="J86" i="31" s="1"/>
  <c r="B85" i="31"/>
  <c r="B84" i="31"/>
  <c r="B83" i="31"/>
  <c r="B82" i="31"/>
  <c r="L82" i="31" s="1"/>
  <c r="B81" i="31"/>
  <c r="B80" i="31"/>
  <c r="H80" i="31" s="1"/>
  <c r="L79" i="31"/>
  <c r="B79" i="31"/>
  <c r="D79" i="31" s="1"/>
  <c r="B20" i="24"/>
  <c r="AB17" i="24"/>
  <c r="Z17" i="24"/>
  <c r="X17" i="24"/>
  <c r="V17" i="24"/>
  <c r="T17" i="24"/>
  <c r="R17" i="24"/>
  <c r="P17" i="24"/>
  <c r="N17" i="24"/>
  <c r="L17" i="24"/>
  <c r="J17" i="24"/>
  <c r="H17" i="24"/>
  <c r="F17" i="24"/>
  <c r="D17" i="24"/>
  <c r="B17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AB4" i="24"/>
  <c r="AA4" i="24"/>
  <c r="Z4" i="24"/>
  <c r="Y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AB3" i="24"/>
  <c r="AA3" i="24"/>
  <c r="Z3" i="24"/>
  <c r="Y3" i="24"/>
  <c r="X3" i="24"/>
  <c r="W3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G3" i="24"/>
  <c r="F3" i="24"/>
  <c r="E3" i="24"/>
  <c r="D3" i="24"/>
  <c r="C3" i="24"/>
  <c r="B1" i="24"/>
  <c r="B5" i="10"/>
  <c r="B4" i="10"/>
  <c r="D7" i="9"/>
  <c r="B3" i="8"/>
  <c r="B1" i="17"/>
  <c r="C57" i="33" l="1"/>
  <c r="H59" i="33"/>
  <c r="J69" i="33"/>
  <c r="H94" i="31"/>
  <c r="F57" i="33"/>
  <c r="E58" i="33"/>
  <c r="H78" i="33"/>
  <c r="K57" i="33"/>
  <c r="G58" i="33"/>
  <c r="E70" i="33"/>
  <c r="K83" i="31"/>
  <c r="E83" i="31"/>
  <c r="G79" i="31"/>
  <c r="L58" i="33"/>
  <c r="E67" i="33"/>
  <c r="J68" i="33"/>
  <c r="C74" i="33"/>
  <c r="K74" i="33"/>
  <c r="E82" i="33"/>
  <c r="J67" i="33"/>
  <c r="C70" i="33"/>
  <c r="D74" i="33"/>
  <c r="C78" i="33"/>
  <c r="E80" i="33"/>
  <c r="G82" i="33"/>
  <c r="N86" i="31"/>
  <c r="C79" i="31"/>
  <c r="C95" i="31"/>
  <c r="E68" i="33"/>
  <c r="I74" i="33"/>
  <c r="N84" i="31"/>
  <c r="I84" i="31"/>
  <c r="D84" i="31"/>
  <c r="E84" i="31"/>
  <c r="K93" i="31"/>
  <c r="E93" i="31"/>
  <c r="F56" i="33"/>
  <c r="I56" i="33"/>
  <c r="C56" i="33"/>
  <c r="K56" i="33"/>
  <c r="I93" i="31"/>
  <c r="G54" i="33"/>
  <c r="L54" i="33"/>
  <c r="C54" i="33"/>
  <c r="I54" i="33"/>
  <c r="E56" i="33"/>
  <c r="L83" i="31"/>
  <c r="D83" i="31"/>
  <c r="G83" i="31"/>
  <c r="I79" i="31"/>
  <c r="J57" i="33"/>
  <c r="H70" i="33"/>
  <c r="K78" i="33"/>
  <c r="I84" i="33"/>
  <c r="I82" i="33"/>
  <c r="C84" i="33"/>
  <c r="K84" i="33"/>
  <c r="D94" i="31"/>
  <c r="G95" i="31"/>
  <c r="N94" i="31"/>
  <c r="D57" i="33"/>
  <c r="D70" i="33"/>
  <c r="K70" i="33"/>
  <c r="H74" i="33"/>
  <c r="E78" i="33"/>
  <c r="C82" i="33"/>
  <c r="K82" i="33"/>
  <c r="E84" i="33"/>
  <c r="N70" i="33"/>
  <c r="G84" i="33"/>
  <c r="N74" i="33"/>
  <c r="J91" i="31"/>
  <c r="M91" i="31"/>
  <c r="K91" i="31"/>
  <c r="E91" i="31"/>
  <c r="I91" i="31"/>
  <c r="D91" i="31"/>
  <c r="H91" i="31"/>
  <c r="N91" i="31"/>
  <c r="G91" i="31"/>
  <c r="L91" i="31"/>
  <c r="C91" i="31"/>
  <c r="K85" i="31"/>
  <c r="I85" i="31"/>
  <c r="E85" i="31"/>
  <c r="C85" i="31"/>
  <c r="J87" i="31"/>
  <c r="H87" i="31"/>
  <c r="C87" i="31"/>
  <c r="N87" i="31"/>
  <c r="L87" i="31"/>
  <c r="E87" i="31"/>
  <c r="K87" i="31"/>
  <c r="D87" i="31"/>
  <c r="M87" i="31"/>
  <c r="O73" i="33"/>
  <c r="N73" i="33"/>
  <c r="M73" i="33"/>
  <c r="K73" i="33"/>
  <c r="G73" i="33"/>
  <c r="C73" i="33"/>
  <c r="L73" i="33"/>
  <c r="F73" i="33"/>
  <c r="J73" i="33"/>
  <c r="E73" i="33"/>
  <c r="I73" i="33"/>
  <c r="D73" i="33"/>
  <c r="H73" i="33"/>
  <c r="G82" i="31"/>
  <c r="J85" i="31"/>
  <c r="G87" i="31"/>
  <c r="K86" i="31"/>
  <c r="D86" i="31"/>
  <c r="H86" i="31"/>
  <c r="C86" i="31"/>
  <c r="I87" i="31"/>
  <c r="N92" i="31"/>
  <c r="E92" i="31"/>
  <c r="D92" i="31"/>
  <c r="J92" i="31"/>
  <c r="I92" i="31"/>
  <c r="L60" i="33"/>
  <c r="K60" i="33"/>
  <c r="C60" i="33"/>
  <c r="I60" i="33"/>
  <c r="G60" i="33"/>
  <c r="E60" i="33"/>
  <c r="M66" i="33"/>
  <c r="N66" i="33"/>
  <c r="H66" i="33"/>
  <c r="C66" i="33"/>
  <c r="G66" i="33"/>
  <c r="L66" i="33"/>
  <c r="E66" i="33"/>
  <c r="K66" i="33"/>
  <c r="D66" i="33"/>
  <c r="J79" i="31"/>
  <c r="K79" i="31"/>
  <c r="E79" i="31"/>
  <c r="H79" i="31"/>
  <c r="J83" i="31"/>
  <c r="N83" i="31"/>
  <c r="H83" i="31"/>
  <c r="C83" i="31"/>
  <c r="M83" i="31"/>
  <c r="I83" i="31"/>
  <c r="M79" i="31"/>
  <c r="I66" i="33"/>
  <c r="J95" i="31"/>
  <c r="N95" i="31"/>
  <c r="K95" i="31"/>
  <c r="E95" i="31"/>
  <c r="M95" i="31"/>
  <c r="I95" i="31"/>
  <c r="D95" i="31"/>
  <c r="L95" i="31"/>
  <c r="N79" i="31"/>
  <c r="J93" i="31"/>
  <c r="L55" i="33"/>
  <c r="E55" i="33"/>
  <c r="J55" i="33"/>
  <c r="N62" i="33"/>
  <c r="I62" i="33"/>
  <c r="D62" i="33"/>
  <c r="H62" i="33"/>
  <c r="N77" i="33"/>
  <c r="K77" i="33"/>
  <c r="G77" i="33"/>
  <c r="C77" i="33"/>
  <c r="M77" i="33"/>
  <c r="I77" i="33"/>
  <c r="E77" i="33"/>
  <c r="O77" i="33"/>
  <c r="L77" i="33"/>
  <c r="H77" i="33"/>
  <c r="D77" i="33"/>
  <c r="J84" i="31"/>
  <c r="G90" i="31"/>
  <c r="C93" i="31"/>
  <c r="J94" i="31"/>
  <c r="K54" i="33"/>
  <c r="E54" i="33"/>
  <c r="H54" i="33"/>
  <c r="D55" i="33"/>
  <c r="J56" i="33"/>
  <c r="H58" i="33"/>
  <c r="C58" i="33"/>
  <c r="I58" i="33"/>
  <c r="C62" i="33"/>
  <c r="K62" i="33"/>
  <c r="F77" i="33"/>
  <c r="F55" i="33"/>
  <c r="E62" i="33"/>
  <c r="L62" i="33"/>
  <c r="J77" i="33"/>
  <c r="I80" i="33"/>
  <c r="D81" i="33"/>
  <c r="H81" i="33"/>
  <c r="L81" i="33"/>
  <c r="O81" i="33"/>
  <c r="H57" i="33"/>
  <c r="G70" i="33"/>
  <c r="L70" i="33"/>
  <c r="G78" i="33"/>
  <c r="L78" i="33"/>
  <c r="C80" i="33"/>
  <c r="K80" i="33"/>
  <c r="E81" i="33"/>
  <c r="I81" i="33"/>
  <c r="F82" i="33"/>
  <c r="J82" i="33"/>
  <c r="F84" i="33"/>
  <c r="J84" i="33"/>
  <c r="N78" i="33"/>
  <c r="M82" i="33"/>
  <c r="M84" i="33"/>
  <c r="F81" i="33"/>
  <c r="J81" i="33"/>
  <c r="M81" i="33"/>
  <c r="N82" i="33"/>
  <c r="N84" i="33"/>
  <c r="G74" i="33"/>
  <c r="L74" i="33"/>
  <c r="D78" i="33"/>
  <c r="I78" i="33"/>
  <c r="F79" i="33"/>
  <c r="G80" i="33"/>
  <c r="C81" i="33"/>
  <c r="G81" i="33"/>
  <c r="K81" i="33"/>
  <c r="D82" i="33"/>
  <c r="H82" i="33"/>
  <c r="L82" i="33"/>
  <c r="D84" i="33"/>
  <c r="H84" i="33"/>
  <c r="L84" i="33"/>
  <c r="N63" i="33"/>
  <c r="M63" i="33"/>
  <c r="K63" i="33"/>
  <c r="I63" i="33"/>
  <c r="E63" i="33"/>
  <c r="O63" i="33"/>
  <c r="L63" i="33"/>
  <c r="G63" i="33"/>
  <c r="C63" i="33"/>
  <c r="H63" i="33"/>
  <c r="F63" i="33"/>
  <c r="J63" i="33"/>
  <c r="D63" i="33"/>
  <c r="L81" i="31"/>
  <c r="H81" i="31"/>
  <c r="D81" i="31"/>
  <c r="K81" i="31"/>
  <c r="F81" i="31"/>
  <c r="J81" i="31"/>
  <c r="E81" i="31"/>
  <c r="N81" i="31"/>
  <c r="I81" i="31"/>
  <c r="C81" i="31"/>
  <c r="L89" i="31"/>
  <c r="H89" i="31"/>
  <c r="D89" i="31"/>
  <c r="K89" i="31"/>
  <c r="F89" i="31"/>
  <c r="J89" i="31"/>
  <c r="E89" i="31"/>
  <c r="N89" i="31"/>
  <c r="I89" i="31"/>
  <c r="C89" i="31"/>
  <c r="L97" i="31"/>
  <c r="H97" i="31"/>
  <c r="D97" i="31"/>
  <c r="K97" i="31"/>
  <c r="F97" i="31"/>
  <c r="J97" i="31"/>
  <c r="E97" i="31"/>
  <c r="N97" i="31"/>
  <c r="I97" i="31"/>
  <c r="C97" i="31"/>
  <c r="M89" i="31"/>
  <c r="G81" i="31"/>
  <c r="G89" i="31"/>
  <c r="G97" i="31"/>
  <c r="M80" i="31"/>
  <c r="K80" i="31"/>
  <c r="G80" i="31"/>
  <c r="C80" i="31"/>
  <c r="N80" i="31"/>
  <c r="L80" i="31"/>
  <c r="F80" i="31"/>
  <c r="J80" i="31"/>
  <c r="E80" i="31"/>
  <c r="I80" i="31"/>
  <c r="D80" i="31"/>
  <c r="M82" i="31"/>
  <c r="I82" i="31"/>
  <c r="E82" i="31"/>
  <c r="K82" i="31"/>
  <c r="F82" i="31"/>
  <c r="N82" i="31"/>
  <c r="J82" i="31"/>
  <c r="D82" i="31"/>
  <c r="H82" i="31"/>
  <c r="C82" i="31"/>
  <c r="M88" i="31"/>
  <c r="K88" i="31"/>
  <c r="G88" i="31"/>
  <c r="C88" i="31"/>
  <c r="N88" i="31"/>
  <c r="L88" i="31"/>
  <c r="F88" i="31"/>
  <c r="J88" i="31"/>
  <c r="E88" i="31"/>
  <c r="I88" i="31"/>
  <c r="D88" i="31"/>
  <c r="M90" i="31"/>
  <c r="I90" i="31"/>
  <c r="E90" i="31"/>
  <c r="K90" i="31"/>
  <c r="F90" i="31"/>
  <c r="N90" i="31"/>
  <c r="J90" i="31"/>
  <c r="D90" i="31"/>
  <c r="H90" i="31"/>
  <c r="C90" i="31"/>
  <c r="M96" i="31"/>
  <c r="K96" i="31"/>
  <c r="G96" i="31"/>
  <c r="C96" i="31"/>
  <c r="N96" i="31"/>
  <c r="L96" i="31"/>
  <c r="F96" i="31"/>
  <c r="J96" i="31"/>
  <c r="E96" i="31"/>
  <c r="I96" i="31"/>
  <c r="D96" i="31"/>
  <c r="M81" i="31"/>
  <c r="F84" i="31"/>
  <c r="L84" i="31"/>
  <c r="F85" i="31"/>
  <c r="F86" i="31"/>
  <c r="F92" i="31"/>
  <c r="L92" i="31"/>
  <c r="F93" i="31"/>
  <c r="F94" i="31"/>
  <c r="O76" i="33"/>
  <c r="N76" i="33"/>
  <c r="M76" i="33"/>
  <c r="L76" i="33"/>
  <c r="H76" i="33"/>
  <c r="D76" i="33"/>
  <c r="I76" i="33"/>
  <c r="C76" i="33"/>
  <c r="G76" i="33"/>
  <c r="K76" i="33"/>
  <c r="F76" i="33"/>
  <c r="J76" i="33"/>
  <c r="E76" i="33"/>
  <c r="M84" i="31"/>
  <c r="K84" i="31"/>
  <c r="G84" i="31"/>
  <c r="C84" i="31"/>
  <c r="H84" i="31"/>
  <c r="L85" i="31"/>
  <c r="H85" i="31"/>
  <c r="D85" i="31"/>
  <c r="G85" i="31"/>
  <c r="M86" i="31"/>
  <c r="I86" i="31"/>
  <c r="E86" i="31"/>
  <c r="G86" i="31"/>
  <c r="L86" i="31"/>
  <c r="M92" i="31"/>
  <c r="K92" i="31"/>
  <c r="G92" i="31"/>
  <c r="C92" i="31"/>
  <c r="H92" i="31"/>
  <c r="L93" i="31"/>
  <c r="H93" i="31"/>
  <c r="D93" i="31"/>
  <c r="G93" i="31"/>
  <c r="M94" i="31"/>
  <c r="I94" i="31"/>
  <c r="E94" i="31"/>
  <c r="G94" i="31"/>
  <c r="L94" i="31"/>
  <c r="M85" i="31"/>
  <c r="M93" i="31"/>
  <c r="O61" i="33"/>
  <c r="N61" i="33"/>
  <c r="M61" i="33"/>
  <c r="K61" i="33"/>
  <c r="G61" i="33"/>
  <c r="C61" i="33"/>
  <c r="I61" i="33"/>
  <c r="E61" i="33"/>
  <c r="F61" i="33"/>
  <c r="L61" i="33"/>
  <c r="D61" i="33"/>
  <c r="J61" i="33"/>
  <c r="H61" i="33"/>
  <c r="N85" i="31"/>
  <c r="N93" i="31"/>
  <c r="O72" i="33"/>
  <c r="N72" i="33"/>
  <c r="M72" i="33"/>
  <c r="L72" i="33"/>
  <c r="H72" i="33"/>
  <c r="D72" i="33"/>
  <c r="I72" i="33"/>
  <c r="C72" i="33"/>
  <c r="K72" i="33"/>
  <c r="F72" i="33"/>
  <c r="G72" i="33"/>
  <c r="E72" i="33"/>
  <c r="J72" i="33"/>
  <c r="O65" i="33"/>
  <c r="N65" i="33"/>
  <c r="I65" i="33"/>
  <c r="E65" i="33"/>
  <c r="H65" i="33"/>
  <c r="C65" i="33"/>
  <c r="M65" i="33"/>
  <c r="K65" i="33"/>
  <c r="F65" i="33"/>
  <c r="G65" i="33"/>
  <c r="D65" i="33"/>
  <c r="J65" i="33"/>
  <c r="N71" i="33"/>
  <c r="M71" i="33"/>
  <c r="K71" i="33"/>
  <c r="G71" i="33"/>
  <c r="C71" i="33"/>
  <c r="O71" i="33"/>
  <c r="I71" i="33"/>
  <c r="D71" i="33"/>
  <c r="L71" i="33"/>
  <c r="F71" i="33"/>
  <c r="H71" i="33"/>
  <c r="E71" i="33"/>
  <c r="N75" i="33"/>
  <c r="M75" i="33"/>
  <c r="K75" i="33"/>
  <c r="G75" i="33"/>
  <c r="C75" i="33"/>
  <c r="I75" i="33"/>
  <c r="D75" i="33"/>
  <c r="L75" i="33"/>
  <c r="F75" i="33"/>
  <c r="H75" i="33"/>
  <c r="E75" i="33"/>
  <c r="F79" i="31"/>
  <c r="F83" i="31"/>
  <c r="F87" i="31"/>
  <c r="F91" i="31"/>
  <c r="F95" i="31"/>
  <c r="N59" i="33"/>
  <c r="M59" i="33"/>
  <c r="I59" i="33"/>
  <c r="E59" i="33"/>
  <c r="O59" i="33"/>
  <c r="K59" i="33"/>
  <c r="G59" i="33"/>
  <c r="C59" i="33"/>
  <c r="F59" i="33"/>
  <c r="L59" i="33"/>
  <c r="D59" i="33"/>
  <c r="O64" i="33"/>
  <c r="N64" i="33"/>
  <c r="M64" i="33"/>
  <c r="L64" i="33"/>
  <c r="H64" i="33"/>
  <c r="D64" i="33"/>
  <c r="I64" i="33"/>
  <c r="C64" i="33"/>
  <c r="K64" i="33"/>
  <c r="F64" i="33"/>
  <c r="G64" i="33"/>
  <c r="E64" i="33"/>
  <c r="L65" i="33"/>
  <c r="J71" i="33"/>
  <c r="J75" i="33"/>
  <c r="N83" i="33"/>
  <c r="I83" i="33"/>
  <c r="E83" i="33"/>
  <c r="M83" i="33"/>
  <c r="L83" i="33"/>
  <c r="H83" i="33"/>
  <c r="D83" i="33"/>
  <c r="K83" i="33"/>
  <c r="G83" i="33"/>
  <c r="C83" i="33"/>
  <c r="J83" i="33"/>
  <c r="F83" i="33"/>
  <c r="N55" i="33"/>
  <c r="M55" i="33"/>
  <c r="O55" i="33"/>
  <c r="K55" i="33"/>
  <c r="G55" i="33"/>
  <c r="C55" i="33"/>
  <c r="H55" i="33"/>
  <c r="O56" i="33"/>
  <c r="N56" i="33"/>
  <c r="M56" i="33"/>
  <c r="L56" i="33"/>
  <c r="H56" i="33"/>
  <c r="D56" i="33"/>
  <c r="G56" i="33"/>
  <c r="O57" i="33"/>
  <c r="N57" i="33"/>
  <c r="I57" i="33"/>
  <c r="E57" i="33"/>
  <c r="G57" i="33"/>
  <c r="L57" i="33"/>
  <c r="N67" i="33"/>
  <c r="M67" i="33"/>
  <c r="K67" i="33"/>
  <c r="G67" i="33"/>
  <c r="C67" i="33"/>
  <c r="L67" i="33"/>
  <c r="F67" i="33"/>
  <c r="I67" i="33"/>
  <c r="D67" i="33"/>
  <c r="O68" i="33"/>
  <c r="N68" i="33"/>
  <c r="M68" i="33"/>
  <c r="L68" i="33"/>
  <c r="H68" i="33"/>
  <c r="D68" i="33"/>
  <c r="K68" i="33"/>
  <c r="F68" i="33"/>
  <c r="I68" i="33"/>
  <c r="C68" i="33"/>
  <c r="O69" i="33"/>
  <c r="N69" i="33"/>
  <c r="I69" i="33"/>
  <c r="E69" i="33"/>
  <c r="K69" i="33"/>
  <c r="F69" i="33"/>
  <c r="M69" i="33"/>
  <c r="H69" i="33"/>
  <c r="C69" i="33"/>
  <c r="L69" i="33"/>
  <c r="O67" i="33"/>
  <c r="M54" i="33"/>
  <c r="O54" i="33"/>
  <c r="F54" i="33"/>
  <c r="J54" i="33"/>
  <c r="M58" i="33"/>
  <c r="O58" i="33"/>
  <c r="F58" i="33"/>
  <c r="J58" i="33"/>
  <c r="D60" i="33"/>
  <c r="H60" i="33"/>
  <c r="M62" i="33"/>
  <c r="O62" i="33"/>
  <c r="F62" i="33"/>
  <c r="J62" i="33"/>
  <c r="H79" i="33"/>
  <c r="N58" i="33"/>
  <c r="N79" i="33"/>
  <c r="I79" i="33"/>
  <c r="E79" i="33"/>
  <c r="M79" i="33"/>
  <c r="K79" i="33"/>
  <c r="G79" i="33"/>
  <c r="C79" i="33"/>
  <c r="J79" i="33"/>
  <c r="N54" i="33"/>
  <c r="O60" i="33"/>
  <c r="N60" i="33"/>
  <c r="M60" i="33"/>
  <c r="F60" i="33"/>
  <c r="J60" i="33"/>
  <c r="D79" i="33"/>
  <c r="L79" i="33"/>
  <c r="F66" i="33"/>
  <c r="J66" i="33"/>
  <c r="F70" i="33"/>
  <c r="J70" i="33"/>
  <c r="F74" i="33"/>
  <c r="J74" i="33"/>
  <c r="F78" i="33"/>
  <c r="J78" i="33"/>
  <c r="D80" i="33"/>
  <c r="H80" i="33"/>
  <c r="L80" i="33"/>
  <c r="O66" i="33"/>
  <c r="O70" i="33"/>
  <c r="O74" i="33"/>
  <c r="O78" i="33"/>
  <c r="M80" i="33"/>
  <c r="N80" i="33"/>
  <c r="F80" i="33"/>
  <c r="J80" i="33"/>
  <c r="A91" i="31" l="1"/>
  <c r="A86" i="31"/>
  <c r="A83" i="31"/>
  <c r="A96" i="31"/>
  <c r="A95" i="31"/>
  <c r="A80" i="31"/>
  <c r="A82" i="31"/>
  <c r="A97" i="31"/>
  <c r="A84" i="31"/>
  <c r="A90" i="31"/>
  <c r="A92" i="31"/>
  <c r="A81" i="31"/>
  <c r="A87" i="31"/>
  <c r="A85" i="31"/>
  <c r="A88" i="31"/>
  <c r="A94" i="31"/>
  <c r="A89" i="31"/>
  <c r="A93" i="31"/>
  <c r="A68" i="33" l="1"/>
  <c r="A65" i="33"/>
  <c r="A71" i="33"/>
  <c r="A72" i="33"/>
  <c r="A66" i="33"/>
  <c r="A55" i="33"/>
  <c r="A74" i="33"/>
  <c r="A83" i="33"/>
  <c r="A76" i="33"/>
  <c r="A67" i="33"/>
  <c r="A84" i="33"/>
  <c r="A81" i="33"/>
  <c r="A60" i="33"/>
  <c r="A79" i="33"/>
  <c r="A69" i="33"/>
  <c r="A54" i="33"/>
  <c r="A56" i="33"/>
  <c r="A77" i="33"/>
  <c r="A57" i="33"/>
  <c r="A64" i="33"/>
  <c r="A78" i="33"/>
  <c r="A70" i="33"/>
  <c r="A75" i="33"/>
  <c r="A80" i="33"/>
  <c r="A61" i="33"/>
  <c r="A73" i="33"/>
  <c r="A59" i="33"/>
  <c r="A58" i="33"/>
  <c r="A82" i="33"/>
  <c r="A63" i="33"/>
  <c r="A62" i="33"/>
  <c r="A79" i="31" l="1"/>
</calcChain>
</file>

<file path=xl/sharedStrings.xml><?xml version="1.0" encoding="utf-8"?>
<sst xmlns="http://schemas.openxmlformats.org/spreadsheetml/2006/main" count="2777" uniqueCount="859">
  <si>
    <t>Período</t>
  </si>
  <si>
    <t>Varejo</t>
  </si>
  <si>
    <t>Varejo Ampliado</t>
  </si>
  <si>
    <t>Volume de vendas</t>
  </si>
  <si>
    <t>Receita nominal</t>
  </si>
  <si>
    <t>Setembro / Agosto*</t>
  </si>
  <si>
    <t>Média móvel trimestral*</t>
  </si>
  <si>
    <t>Setembro 2025 / Setembro 2024</t>
  </si>
  <si>
    <t>Acumulado 2025</t>
  </si>
  <si>
    <t>Acumulado 12 meses</t>
  </si>
  <si>
    <t>*Série COM ajuste sazonal</t>
  </si>
  <si>
    <t>Fonte: IBGE, Diretoria de Pesquisas, Coordenação de Estatísticas Conjunturais em Empresas</t>
  </si>
  <si>
    <t>ATIVIDADES</t>
  </si>
  <si>
    <t>MÊS/MÊS ANTERIOR (1)</t>
  </si>
  <si>
    <t>MÊS/IGUAL MÊS DO ANO ANTERIOR</t>
  </si>
  <si>
    <t>ACUMULADO</t>
  </si>
  <si>
    <t>Taxa de Variação (%)</t>
  </si>
  <si>
    <t>JUL</t>
  </si>
  <si>
    <t>AGO</t>
  </si>
  <si>
    <t>SET</t>
  </si>
  <si>
    <t>NO ANO</t>
  </si>
  <si>
    <t>12 MESES</t>
  </si>
  <si>
    <t>COMÉRCIO VAREJISTA (2)</t>
  </si>
  <si>
    <t>1 - Combustíveis e lubrificantes</t>
  </si>
  <si>
    <t>2 - Hiper, supermercados, prods.  alimentícios, bebidas e fumo</t>
  </si>
  <si>
    <t xml:space="preserve">       2.1 - Super e hipermercados</t>
  </si>
  <si>
    <t>3 - Tecidos, vest. e calçados</t>
  </si>
  <si>
    <t>4 - Móveis e eletrodomésticos</t>
  </si>
  <si>
    <t xml:space="preserve">       4.1 - Móveis</t>
  </si>
  <si>
    <t>-</t>
  </si>
  <si>
    <t xml:space="preserve">       4.2 - Eletrodomésticos</t>
  </si>
  <si>
    <t>5 - Artigos farmaceuticos, med., ortop. e de perfumaria</t>
  </si>
  <si>
    <t>6 - Livros, jornais, rev. e papelaria</t>
  </si>
  <si>
    <t>7 - Equip. e mat. para escritório, informatica e comunicação</t>
  </si>
  <si>
    <t>8 - Outros arts. de uso pessoal e doméstico</t>
  </si>
  <si>
    <t>COMÉRCIO VAREJISTA AMPLIADO (3)</t>
  </si>
  <si>
    <t>9 - Veículos e motos, partes e peças</t>
  </si>
  <si>
    <t>10- Material de construção</t>
  </si>
  <si>
    <t>11- Atacado Prod.Alimen.,Beb. e Fumo</t>
  </si>
  <si>
    <t xml:space="preserve">(1) Séries com ajuste sazonal. (2) O indicador do comércio varejista é composto pelos resultados das atividades numeradas de 1 a 8. </t>
  </si>
  <si>
    <t>(3) O indicador do comércio varejista ampliado é composto pelos resultados das atividades numeradas de 1 a 10</t>
  </si>
  <si>
    <t xml:space="preserve">(1) Séries com ajuste sazonal. </t>
  </si>
  <si>
    <t>Atividades</t>
  </si>
  <si>
    <t xml:space="preserve">COMÉRCIO VAREJISTA </t>
  </si>
  <si>
    <t>COMÉRCIO VAREJISTA AMPLIADO</t>
  </si>
  <si>
    <t>Taxa de variação (%)</t>
  </si>
  <si>
    <t>Composição absoluta da taxa (p.p.)</t>
  </si>
  <si>
    <t>Taxa Global</t>
  </si>
  <si>
    <t>7 - Equip. e mat. para escritório informatica e comunicação</t>
  </si>
  <si>
    <t>11-Atacado Prod.Alimen.,Beb. e Fumo</t>
  </si>
  <si>
    <t>Nota: A composição da taxa mensal corresponde à participação dos resultados setoriais na formação da taxa global.</t>
  </si>
  <si>
    <t>Ano/mês</t>
  </si>
  <si>
    <t>Comércio Varejista</t>
  </si>
  <si>
    <t>Combustíveis e lubrificantes</t>
  </si>
  <si>
    <t>Hiper,super, prods. Alimen. Beb.</t>
  </si>
  <si>
    <t>Super e hipermercados</t>
  </si>
  <si>
    <t>Tecidos, vestuário e calçados</t>
  </si>
  <si>
    <t>Móveis e eletrodomésticos</t>
  </si>
  <si>
    <t>Artigos farmac, méd, ortop e de perfumaria</t>
  </si>
  <si>
    <t>Livros, jornais, revistas e papelaria</t>
  </si>
  <si>
    <t>Equip. e Materiais p escritório, inform e comum</t>
  </si>
  <si>
    <t>Outros artigos de uso pessoal e doméstico</t>
  </si>
  <si>
    <t>Automóveis, motos, partes e peças</t>
  </si>
  <si>
    <t>Material de construção</t>
  </si>
  <si>
    <t>Fonte: IBGE</t>
  </si>
  <si>
    <t>Volume de Vendas - Séries com ajuste sazonal (Base: 2022=100)</t>
  </si>
  <si>
    <t>Receita de Vendas - Séries com ajuste sazonal (Base: 2022=100)</t>
  </si>
  <si>
    <t>INDICADORES DO COMÉRCIO VAREJISTA</t>
  </si>
  <si>
    <t>VOLUME DE VENDAS - TAXA DE VARIAÇÃO (%) - MÊS/IGUAL MÊS DO ANO ANTERIOR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</si>
  <si>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</si>
  <si>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</si>
  <si>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</si>
  <si>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</si>
  <si>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</si>
  <si>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</si>
  <si>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</si>
  <si>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</si>
  <si>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</si>
  <si>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</si>
  <si>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/>
  </si>
  <si>
    <t>Nov</t>
  </si>
  <si>
    <t>Dez</t>
  </si>
  <si>
    <t>Acumulado no ano</t>
  </si>
  <si>
    <t>INDICADORES DE COMBUSTÍVEIS E LUBRIFICANTES</t>
  </si>
  <si>
    <t>INDICADORES DE HIPER, SUPER, PRODS. ALIMENTÍCIOS</t>
  </si>
  <si>
    <t>INDICADORES DE HIPERMERCADOS E SUPERMERCADOS</t>
  </si>
  <si>
    <t>INDICADORES DE TECIDOS, VESTUÁRIOS E CALÇADOS</t>
  </si>
  <si>
    <t>INDICADORES DE MÓVEIS E ELETRODOMÉSTICOS</t>
  </si>
  <si>
    <t>INDICADORES DE ARTIGOS FARMAC., MÉD., ORTO. E DE PERFUMARIA</t>
  </si>
  <si>
    <t>INDICADORES DE LIVROS, JORNAIS, REVISTAS E PAPELARIA</t>
  </si>
  <si>
    <t>INDICADORES DE EQUIP. E MATERIAIS P/ ESCRITÓRIO, INFORM. E COMUM</t>
  </si>
  <si>
    <t>INDICADORES DE OUTROS ARTIGOS DE USO PESSOAL E DOMÉSTICO</t>
  </si>
  <si>
    <t>INDICADORES DO COMÉRCIO VAREJISTA AMPLIADO</t>
  </si>
  <si>
    <t>INDICADORES DE VEÍCULOS E MOTOS, PARTES E PEÇAS</t>
  </si>
  <si>
    <t>INDICADORES DE MATERIAL DE CONSTRUÇÃO</t>
  </si>
  <si>
    <t>INDICADORES DE ATACADO ESPECIALIZADO EM PRODUTOS ALIMENTÍCIOS, BEBIDAS e FUMO</t>
  </si>
  <si>
    <t>VOLUME DE VENDAS - TAXA DE VARIAÇÃO (%) - MÊS/MÊS IMEDIATAMENTE ANTERIOR</t>
  </si>
  <si>
    <t>SÉRIE COM AJUSTE SAZONAL</t>
  </si>
  <si>
    <t>Volume de vendas - Indicador bimestral sem ajuste sazonal</t>
  </si>
  <si>
    <t>base: igual bimestre do ano anterior</t>
  </si>
  <si>
    <t>ANO</t>
  </si>
  <si>
    <t>Ano/Quad.</t>
  </si>
  <si>
    <t>Varejista</t>
  </si>
  <si>
    <t>Combustíveis</t>
  </si>
  <si>
    <t>Hipermercado</t>
  </si>
  <si>
    <t>Tecidos</t>
  </si>
  <si>
    <t>MóveisEletro</t>
  </si>
  <si>
    <t>Farmacêuticos</t>
  </si>
  <si>
    <t>Livros</t>
  </si>
  <si>
    <t>Info. e Com.</t>
  </si>
  <si>
    <t>Outros Artigos</t>
  </si>
  <si>
    <t>Ampliado</t>
  </si>
  <si>
    <t>Veículos</t>
  </si>
  <si>
    <t>Construção</t>
  </si>
  <si>
    <t>Atacado de Alimentos</t>
  </si>
  <si>
    <t>1º Bim 2001</t>
  </si>
  <si>
    <t>2001 1º Bim</t>
  </si>
  <si>
    <t>2º Bim 2001</t>
  </si>
  <si>
    <t>2001 2º Bim</t>
  </si>
  <si>
    <t>3º Bim 2001</t>
  </si>
  <si>
    <t>2001 3º Bim</t>
  </si>
  <si>
    <t>4º Bim 2001</t>
  </si>
  <si>
    <t>2001 4º Bim</t>
  </si>
  <si>
    <t>5º Bim 2001</t>
  </si>
  <si>
    <t>2001 5º Bim</t>
  </si>
  <si>
    <t>6º Bim 2001</t>
  </si>
  <si>
    <t>2001 6º Bim</t>
  </si>
  <si>
    <t>1º Bim 2002</t>
  </si>
  <si>
    <t>2002 1º Bim</t>
  </si>
  <si>
    <t>2º Bim 2002</t>
  </si>
  <si>
    <t>2002 2º Bim</t>
  </si>
  <si>
    <t>3º Bim 2002</t>
  </si>
  <si>
    <t>2002 3º Bim</t>
  </si>
  <si>
    <t>4º Bim 2002</t>
  </si>
  <si>
    <t>2002 4º Bim</t>
  </si>
  <si>
    <t>5º Bim 2002</t>
  </si>
  <si>
    <t>2002 5º Bim</t>
  </si>
  <si>
    <t>6º Bim 2002</t>
  </si>
  <si>
    <t>2002 6º Bim</t>
  </si>
  <si>
    <t>1º Bim 2003</t>
  </si>
  <si>
    <t>2003 1º Bim</t>
  </si>
  <si>
    <t>2º Bim 2003</t>
  </si>
  <si>
    <t>2003 2º Bim</t>
  </si>
  <si>
    <t>3º Bim 2003</t>
  </si>
  <si>
    <t>2003 3º Bim</t>
  </si>
  <si>
    <t>4º Bim 2003</t>
  </si>
  <si>
    <t>2003 4º Bim</t>
  </si>
  <si>
    <t>5º Bim 2003</t>
  </si>
  <si>
    <t>2003 5º Bim</t>
  </si>
  <si>
    <t>6º Bim 2003</t>
  </si>
  <si>
    <t>2003 6º Bim</t>
  </si>
  <si>
    <t>1º Bim 2004</t>
  </si>
  <si>
    <t>2004 1º Bim</t>
  </si>
  <si>
    <t>2º Bim 2004</t>
  </si>
  <si>
    <t>2004 2º Bim</t>
  </si>
  <si>
    <t>3º Bim 2004</t>
  </si>
  <si>
    <t>2004 3º Bim</t>
  </si>
  <si>
    <t>4º Bim 2004</t>
  </si>
  <si>
    <t>2004 4º Bim</t>
  </si>
  <si>
    <t>5º Bim 2004</t>
  </si>
  <si>
    <t>2004 5º Bim</t>
  </si>
  <si>
    <t>6º Bim 2004</t>
  </si>
  <si>
    <t>2004 6º Bim</t>
  </si>
  <si>
    <t>1º Bim 2005</t>
  </si>
  <si>
    <t>2005 1º Bim</t>
  </si>
  <si>
    <t>2º Bim 2005</t>
  </si>
  <si>
    <t>2005 2º Bim</t>
  </si>
  <si>
    <t>3º Bim 2005</t>
  </si>
  <si>
    <t>2005 3º Bim</t>
  </si>
  <si>
    <t>4º Bim 2005</t>
  </si>
  <si>
    <t>2005 4º Bim</t>
  </si>
  <si>
    <t>5º Bim 2005</t>
  </si>
  <si>
    <t>2005 5º Bim</t>
  </si>
  <si>
    <t>6º Bim 2005</t>
  </si>
  <si>
    <t>2005 6º Bim</t>
  </si>
  <si>
    <t>1º Bim 2006</t>
  </si>
  <si>
    <t>2006 1º Bim</t>
  </si>
  <si>
    <t>2º Bim 2006</t>
  </si>
  <si>
    <t>2006 2º Bim</t>
  </si>
  <si>
    <t>3º Bim 2006</t>
  </si>
  <si>
    <t>2006 3º Bim</t>
  </si>
  <si>
    <t>4º Bim 2006</t>
  </si>
  <si>
    <t>2006 4º Bim</t>
  </si>
  <si>
    <t>5º Bim 2006</t>
  </si>
  <si>
    <t>2006 5º Bim</t>
  </si>
  <si>
    <t>6º Bim 2006</t>
  </si>
  <si>
    <t>2006 6º Bim</t>
  </si>
  <si>
    <t>1º Bim 2007</t>
  </si>
  <si>
    <t>2007 1º Bim</t>
  </si>
  <si>
    <t>2º Bim 2007</t>
  </si>
  <si>
    <t>2007 2º Bim</t>
  </si>
  <si>
    <t>3º Bim 2007</t>
  </si>
  <si>
    <t>2007 3º Bim</t>
  </si>
  <si>
    <t>4º Bim 2007</t>
  </si>
  <si>
    <t>2007 4º Bim</t>
  </si>
  <si>
    <t>5º Bim 2007</t>
  </si>
  <si>
    <t>2007 5º Bim</t>
  </si>
  <si>
    <t>6º Bim 2007</t>
  </si>
  <si>
    <t>2007 6º Bim</t>
  </si>
  <si>
    <t>1º Bim 2008</t>
  </si>
  <si>
    <t>2008 1º Bim</t>
  </si>
  <si>
    <t>2º Bim 2008</t>
  </si>
  <si>
    <t>2008 2º Bim</t>
  </si>
  <si>
    <t>3º Bim 2008</t>
  </si>
  <si>
    <t>2008 3º Bim</t>
  </si>
  <si>
    <t>4º Bim 2008</t>
  </si>
  <si>
    <t>2008 4º Bim</t>
  </si>
  <si>
    <t>5º Bim 2008</t>
  </si>
  <si>
    <t>2008 5º Bim</t>
  </si>
  <si>
    <t>6º Bim 2008</t>
  </si>
  <si>
    <t>2008 6º Bim</t>
  </si>
  <si>
    <t>1º Bim 2009</t>
  </si>
  <si>
    <t>2009 1º Bim</t>
  </si>
  <si>
    <t>2º Bim 2009</t>
  </si>
  <si>
    <t>2009 2º Bim</t>
  </si>
  <si>
    <t>3º Bim 2009</t>
  </si>
  <si>
    <t>2009 3º Bim</t>
  </si>
  <si>
    <t>4º Bim 2009</t>
  </si>
  <si>
    <t>2009 4º Bim</t>
  </si>
  <si>
    <t>5º Bim 2009</t>
  </si>
  <si>
    <t>2009 5º Bim</t>
  </si>
  <si>
    <t>6º Bim 2009</t>
  </si>
  <si>
    <t>2009 6º Bim</t>
  </si>
  <si>
    <t>1º Bim 2010</t>
  </si>
  <si>
    <t>2010 1º Bim</t>
  </si>
  <si>
    <t>2º Bim 2010</t>
  </si>
  <si>
    <t>2010 2º Bim</t>
  </si>
  <si>
    <t>3º Bim 2010</t>
  </si>
  <si>
    <t>2010 3º Bim</t>
  </si>
  <si>
    <t>4º Bim 2010</t>
  </si>
  <si>
    <t>2010 4º Bim</t>
  </si>
  <si>
    <t>5º Bim 2010</t>
  </si>
  <si>
    <t>2010 5º Bim</t>
  </si>
  <si>
    <t>6º Bim 2010</t>
  </si>
  <si>
    <t>2010 6º Bim</t>
  </si>
  <si>
    <t>1º Bim 2011</t>
  </si>
  <si>
    <t>2011 1º Bim</t>
  </si>
  <si>
    <t>2º Bim 2011</t>
  </si>
  <si>
    <t>2011 2º Bim</t>
  </si>
  <si>
    <t>3º Bim 2011</t>
  </si>
  <si>
    <t>2011 3º Bim</t>
  </si>
  <si>
    <t>4º Bim 2011</t>
  </si>
  <si>
    <t>2011 4º Bim</t>
  </si>
  <si>
    <t>5º Bim 2011</t>
  </si>
  <si>
    <t>2011 5º Bim</t>
  </si>
  <si>
    <t>6º Bim 2011</t>
  </si>
  <si>
    <t>2011 6º Bim</t>
  </si>
  <si>
    <t>1º Bim 2012</t>
  </si>
  <si>
    <t>2012 1º Bim</t>
  </si>
  <si>
    <t>2º Bim 2012</t>
  </si>
  <si>
    <t>2012 2º Bim</t>
  </si>
  <si>
    <t>3º Bim 2012</t>
  </si>
  <si>
    <t>2012 3º Bim</t>
  </si>
  <si>
    <t>4º Bim 2012</t>
  </si>
  <si>
    <t>2012 4º Bim</t>
  </si>
  <si>
    <t>5º Bim 2012</t>
  </si>
  <si>
    <t>2012 5º Bim</t>
  </si>
  <si>
    <t>6º Bim 2012</t>
  </si>
  <si>
    <t>2012 6º Bim</t>
  </si>
  <si>
    <t>1º Bim 2013</t>
  </si>
  <si>
    <t>2013 1º Bim</t>
  </si>
  <si>
    <t>2º Bim 2013</t>
  </si>
  <si>
    <t>2013 2º Bim</t>
  </si>
  <si>
    <t>3º Bim 2013</t>
  </si>
  <si>
    <t>2013 3º Bim</t>
  </si>
  <si>
    <t>4º Bim 2013</t>
  </si>
  <si>
    <t>2013 4º Bim</t>
  </si>
  <si>
    <t>5º Bim 2013</t>
  </si>
  <si>
    <t>2013 5º Bim</t>
  </si>
  <si>
    <t>6º Bim 2013</t>
  </si>
  <si>
    <t>2013 6º Bim</t>
  </si>
  <si>
    <t>1º Bim 2014</t>
  </si>
  <si>
    <t>2014 1º Bim</t>
  </si>
  <si>
    <t>2º Bim 2014</t>
  </si>
  <si>
    <t>2014 2º Bim</t>
  </si>
  <si>
    <t>3º Bim 2014</t>
  </si>
  <si>
    <t>2014 3º Bim</t>
  </si>
  <si>
    <t>4º Bim 2014</t>
  </si>
  <si>
    <t>2014 4º Bim</t>
  </si>
  <si>
    <t>5º Bim 2014</t>
  </si>
  <si>
    <t>2014 5º Bim</t>
  </si>
  <si>
    <t>6º Bim 2014</t>
  </si>
  <si>
    <t>2014 6º Bim</t>
  </si>
  <si>
    <t>1º Bim 2015</t>
  </si>
  <si>
    <t>2015 1º Bim</t>
  </si>
  <si>
    <t>2º Bim 2015</t>
  </si>
  <si>
    <t>2015 2º Bim</t>
  </si>
  <si>
    <t>3º Bim 2015</t>
  </si>
  <si>
    <t>2015 3º Bim</t>
  </si>
  <si>
    <t>4º Bim 2015</t>
  </si>
  <si>
    <t>2015 4º Bim</t>
  </si>
  <si>
    <t>5º Bim 2015</t>
  </si>
  <si>
    <t>2015 5º Bim</t>
  </si>
  <si>
    <t>6º Bim 2015</t>
  </si>
  <si>
    <t>2015 6º Bim</t>
  </si>
  <si>
    <t>1º Bim 2016</t>
  </si>
  <si>
    <t>2016 1º Bim</t>
  </si>
  <si>
    <t>2º Bim 2016</t>
  </si>
  <si>
    <t>2016 2º Bim</t>
  </si>
  <si>
    <t>3º Bim 2016</t>
  </si>
  <si>
    <t>2016 3º Bim</t>
  </si>
  <si>
    <t>4º Bim 2016</t>
  </si>
  <si>
    <t>2016 4º Bim</t>
  </si>
  <si>
    <t>5º Bim 2016</t>
  </si>
  <si>
    <t>2016 5º Bim</t>
  </si>
  <si>
    <t>6º Bim 2016</t>
  </si>
  <si>
    <t>2016 6º Bim</t>
  </si>
  <si>
    <t>1º Bim 2017</t>
  </si>
  <si>
    <t>2017 1º Bim</t>
  </si>
  <si>
    <t>2º Bim 2017</t>
  </si>
  <si>
    <t>2017 2º Bim</t>
  </si>
  <si>
    <t>3º Bim 2017</t>
  </si>
  <si>
    <t>2017 3º Bim</t>
  </si>
  <si>
    <t>4º Bim 2017</t>
  </si>
  <si>
    <t>2017 4º Bim</t>
  </si>
  <si>
    <t>5º Bim 2017</t>
  </si>
  <si>
    <t>2017 5º Bim</t>
  </si>
  <si>
    <t>6º Bim 2017</t>
  </si>
  <si>
    <t>2017 6º Bim</t>
  </si>
  <si>
    <t>1º Bim 2018</t>
  </si>
  <si>
    <t>2018 1º Bim</t>
  </si>
  <si>
    <t>2º Bim 2018</t>
  </si>
  <si>
    <t>2018 2º Bim</t>
  </si>
  <si>
    <t>3º Bim 2018</t>
  </si>
  <si>
    <t>2018 3º Bim</t>
  </si>
  <si>
    <t>4º Bim 2018</t>
  </si>
  <si>
    <t>2018 4º Bim</t>
  </si>
  <si>
    <t>5º Bim 2018</t>
  </si>
  <si>
    <t>2018 5º Bim</t>
  </si>
  <si>
    <t>6º Bim 2018</t>
  </si>
  <si>
    <t>2018 6º Bim</t>
  </si>
  <si>
    <t>1º Bim 2019</t>
  </si>
  <si>
    <t>2019 1º Bim</t>
  </si>
  <si>
    <t>2º Bim 2019</t>
  </si>
  <si>
    <t>2019 2º Bim</t>
  </si>
  <si>
    <t>3º Bim 2019</t>
  </si>
  <si>
    <t>2019 3º Bim</t>
  </si>
  <si>
    <t>4º Bim 2019</t>
  </si>
  <si>
    <t>2019 4º Bim</t>
  </si>
  <si>
    <t>5º Bim 2019</t>
  </si>
  <si>
    <t>2019 5º Bim</t>
  </si>
  <si>
    <t>6º Bim 2019</t>
  </si>
  <si>
    <t>2019 6º Bim</t>
  </si>
  <si>
    <t>1º Bim 2020</t>
  </si>
  <si>
    <t>2020 1º Bim</t>
  </si>
  <si>
    <t>2º Bim 2020</t>
  </si>
  <si>
    <t>2020 2º Bim</t>
  </si>
  <si>
    <t>3º Bim 2020</t>
  </si>
  <si>
    <t>2020 3º Bim</t>
  </si>
  <si>
    <t>4º Bim 2020</t>
  </si>
  <si>
    <t>2020 4º Bim</t>
  </si>
  <si>
    <t>5º Bim 2020</t>
  </si>
  <si>
    <t>2020 5º Bim</t>
  </si>
  <si>
    <t>6º Bim 2020</t>
  </si>
  <si>
    <t>2020 6º Bim</t>
  </si>
  <si>
    <t>1º Bim 2021</t>
  </si>
  <si>
    <t>2021 1º Bim</t>
  </si>
  <si>
    <t>2º Bim 2021</t>
  </si>
  <si>
    <t>2021 2º Bim</t>
  </si>
  <si>
    <t>3º Bim 2021</t>
  </si>
  <si>
    <t>2021 3º Bim</t>
  </si>
  <si>
    <t>4º Bim 2021</t>
  </si>
  <si>
    <t>2021 4º Bim</t>
  </si>
  <si>
    <t>5º Bim 2021</t>
  </si>
  <si>
    <t>2021 5º Bim</t>
  </si>
  <si>
    <t>6º Bim 2021</t>
  </si>
  <si>
    <t>2021 6º Bim</t>
  </si>
  <si>
    <t>1º Bim 2022</t>
  </si>
  <si>
    <t>2022 1º Bim</t>
  </si>
  <si>
    <t>2º Bim 2022</t>
  </si>
  <si>
    <t>2022 2º Bim</t>
  </si>
  <si>
    <t>3º Bim 2022</t>
  </si>
  <si>
    <t>2022 3º Bim</t>
  </si>
  <si>
    <t>4º Bim 2022</t>
  </si>
  <si>
    <t>2022 4º Bim</t>
  </si>
  <si>
    <t>5º Bim 2022</t>
  </si>
  <si>
    <t>2022 5º Bim</t>
  </si>
  <si>
    <t>6º Bim 2022</t>
  </si>
  <si>
    <t>2022 6º Bim</t>
  </si>
  <si>
    <t>1º Bim 2023</t>
  </si>
  <si>
    <t>2023 1º Bim</t>
  </si>
  <si>
    <t>2º Bim 2023</t>
  </si>
  <si>
    <t>2023 2º Bim</t>
  </si>
  <si>
    <t>3º Bim 2023</t>
  </si>
  <si>
    <t>2023 3º Bim</t>
  </si>
  <si>
    <t>4º Bim 2023</t>
  </si>
  <si>
    <t>2023 4º Bim</t>
  </si>
  <si>
    <t>5º Bim 2023</t>
  </si>
  <si>
    <t>2023 5º Bim</t>
  </si>
  <si>
    <t>6º Bim 2023</t>
  </si>
  <si>
    <t>2023 6º Bim</t>
  </si>
  <si>
    <t>1º Bim 2024</t>
  </si>
  <si>
    <t>2024 1º Bim</t>
  </si>
  <si>
    <t>2º Bim 2024</t>
  </si>
  <si>
    <t>2024 2º Bim</t>
  </si>
  <si>
    <t>3º Bim 2024</t>
  </si>
  <si>
    <t>2024 3º Bim</t>
  </si>
  <si>
    <t>4º Bim 2024</t>
  </si>
  <si>
    <t>2024 4º Bim</t>
  </si>
  <si>
    <t>5º Bim 2024</t>
  </si>
  <si>
    <t>2024 5º Bim</t>
  </si>
  <si>
    <t>6º Bim 2024</t>
  </si>
  <si>
    <t>2024 6º Bim</t>
  </si>
  <si>
    <t>1º Bim 2025</t>
  </si>
  <si>
    <t>2025 1º Bim</t>
  </si>
  <si>
    <t>2º Bim 2025</t>
  </si>
  <si>
    <t>2025 2º Bim</t>
  </si>
  <si>
    <t>3º Bim 2025</t>
  </si>
  <si>
    <t>2025 3º Bim</t>
  </si>
  <si>
    <t>Volume de vendas - Indicador trimestral sem ajuste sazonal</t>
  </si>
  <si>
    <t>base: igual trimestre do ano anterior</t>
  </si>
  <si>
    <t>1º Tri 2001</t>
  </si>
  <si>
    <t>2001 1º Tri</t>
  </si>
  <si>
    <t>2º Tri 2001</t>
  </si>
  <si>
    <t>2001 2º Tri</t>
  </si>
  <si>
    <t>3º Tri 2001</t>
  </si>
  <si>
    <t>2001 3º Tri</t>
  </si>
  <si>
    <t>4º Tri 2001</t>
  </si>
  <si>
    <t>2001 4º Tri</t>
  </si>
  <si>
    <t>1º Tri 2002</t>
  </si>
  <si>
    <t>2002 1º Tri</t>
  </si>
  <si>
    <t>2º Tri 2002</t>
  </si>
  <si>
    <t>2002 2º Tri</t>
  </si>
  <si>
    <t>3º Tri 2002</t>
  </si>
  <si>
    <t>2002 3º Tri</t>
  </si>
  <si>
    <t>4º Tri 2002</t>
  </si>
  <si>
    <t>2002 4º Tri</t>
  </si>
  <si>
    <t>1º Tri 2003</t>
  </si>
  <si>
    <t>2003 1º Tri</t>
  </si>
  <si>
    <t>2º Tri 2003</t>
  </si>
  <si>
    <t>2003 2º Tri</t>
  </si>
  <si>
    <t>3º Tri 2003</t>
  </si>
  <si>
    <t>2003 3º Tri</t>
  </si>
  <si>
    <t>4º Tri 2003</t>
  </si>
  <si>
    <t>2003 4º Tri</t>
  </si>
  <si>
    <t>1º Tri 2004</t>
  </si>
  <si>
    <t>2004 1º Tri</t>
  </si>
  <si>
    <t>2º Tri 2004</t>
  </si>
  <si>
    <t>2004 2º Tri</t>
  </si>
  <si>
    <t>3º Tri 2004</t>
  </si>
  <si>
    <t>2004 3º Tri</t>
  </si>
  <si>
    <t>4º Tri 2004</t>
  </si>
  <si>
    <t>2004 4º Tri</t>
  </si>
  <si>
    <t>1º Tri 2005</t>
  </si>
  <si>
    <t>2005 1º Tri</t>
  </si>
  <si>
    <t>2º Tri 2005</t>
  </si>
  <si>
    <t>2005 2º Tri</t>
  </si>
  <si>
    <t>3º Tri 2005</t>
  </si>
  <si>
    <t>2005 3º Tri</t>
  </si>
  <si>
    <t>4º Tri 2005</t>
  </si>
  <si>
    <t>2005 4º Tri</t>
  </si>
  <si>
    <t>1º Tri 2006</t>
  </si>
  <si>
    <t>2006 1º Tri</t>
  </si>
  <si>
    <t>2º Tri 2006</t>
  </si>
  <si>
    <t>2006 2º Tri</t>
  </si>
  <si>
    <t>3º Tri 2006</t>
  </si>
  <si>
    <t>2006 3º Tri</t>
  </si>
  <si>
    <t>4º Tri 2006</t>
  </si>
  <si>
    <t>2006 4º Tri</t>
  </si>
  <si>
    <t>1º Tri 2007</t>
  </si>
  <si>
    <t>2007 1º Tri</t>
  </si>
  <si>
    <t>2º Tri 2007</t>
  </si>
  <si>
    <t>2007 2º Tri</t>
  </si>
  <si>
    <t>3º Tri 2007</t>
  </si>
  <si>
    <t>2007 3º Tri</t>
  </si>
  <si>
    <t>4º Tri 2007</t>
  </si>
  <si>
    <t>2007 4º Tri</t>
  </si>
  <si>
    <t>1º Tri 2008</t>
  </si>
  <si>
    <t>2008 1º Tri</t>
  </si>
  <si>
    <t>2º Tri 2008</t>
  </si>
  <si>
    <t>2008 2º Tri</t>
  </si>
  <si>
    <t>3º Tri 2008</t>
  </si>
  <si>
    <t>2008 3º Tri</t>
  </si>
  <si>
    <t>4º Tri 2008</t>
  </si>
  <si>
    <t>2008 4º Tri</t>
  </si>
  <si>
    <t>1º Tri 2009</t>
  </si>
  <si>
    <t>2009 1º Tri</t>
  </si>
  <si>
    <t>2º Tri 2009</t>
  </si>
  <si>
    <t>2009 2º Tri</t>
  </si>
  <si>
    <t>3º Tri 2009</t>
  </si>
  <si>
    <t>2009 3º Tri</t>
  </si>
  <si>
    <t>4º Tri 2009</t>
  </si>
  <si>
    <t>2009 4º Tri</t>
  </si>
  <si>
    <t>1º Tri 2010</t>
  </si>
  <si>
    <t>2010 1º Tri</t>
  </si>
  <si>
    <t>2º Tri 2010</t>
  </si>
  <si>
    <t>2010 2º Tri</t>
  </si>
  <si>
    <t>3º Tri 2010</t>
  </si>
  <si>
    <t>2010 3º Tri</t>
  </si>
  <si>
    <t>4º Tri 2010</t>
  </si>
  <si>
    <t>2010 4º Tri</t>
  </si>
  <si>
    <t>1º Tri 2011</t>
  </si>
  <si>
    <t>2011 1º Tri</t>
  </si>
  <si>
    <t>2º Tri 2011</t>
  </si>
  <si>
    <t>2011 2º Tri</t>
  </si>
  <si>
    <t>3º Tri 2011</t>
  </si>
  <si>
    <t>2011 3º Tri</t>
  </si>
  <si>
    <t>4º Tri 2011</t>
  </si>
  <si>
    <t>2011 4º Tri</t>
  </si>
  <si>
    <t>1º Tri 2012</t>
  </si>
  <si>
    <t>2012 1º Tri</t>
  </si>
  <si>
    <t>2º Tri 2012</t>
  </si>
  <si>
    <t>2012 2º Tri</t>
  </si>
  <si>
    <t>3º Tri 2012</t>
  </si>
  <si>
    <t>2012 3º Tri</t>
  </si>
  <si>
    <t>4º Tri 2012</t>
  </si>
  <si>
    <t>2012 4º Tri</t>
  </si>
  <si>
    <t>1º Tri 2013</t>
  </si>
  <si>
    <t>2013 1º Tri</t>
  </si>
  <si>
    <t>2º Tri 2013</t>
  </si>
  <si>
    <t>2013 2º Tri</t>
  </si>
  <si>
    <t>3º Tri 2013</t>
  </si>
  <si>
    <t>2013 3º Tri</t>
  </si>
  <si>
    <t>4º Tri 2013</t>
  </si>
  <si>
    <t>2013 4º Tri</t>
  </si>
  <si>
    <t>1º Tri 2014</t>
  </si>
  <si>
    <t>2014 1º Tri</t>
  </si>
  <si>
    <t>2º Tri 2014</t>
  </si>
  <si>
    <t>2014 2º Tri</t>
  </si>
  <si>
    <t>3º Tri 2014</t>
  </si>
  <si>
    <t>2014 3º Tri</t>
  </si>
  <si>
    <t>4º Tri 2014</t>
  </si>
  <si>
    <t>2014 4º Tri</t>
  </si>
  <si>
    <t>1º Tri 2015</t>
  </si>
  <si>
    <t>2015 1º Tri</t>
  </si>
  <si>
    <t>2º Tri 2015</t>
  </si>
  <si>
    <t>2015 2º Tri</t>
  </si>
  <si>
    <t>3º Tri 2015</t>
  </si>
  <si>
    <t>2015 3º Tri</t>
  </si>
  <si>
    <t>4º Tri 2015</t>
  </si>
  <si>
    <t>2015 4º Tri</t>
  </si>
  <si>
    <t>1º Tri 2016</t>
  </si>
  <si>
    <t>2016 1º Tri</t>
  </si>
  <si>
    <t>2º Tri 2016</t>
  </si>
  <si>
    <t>2016 2º Tri</t>
  </si>
  <si>
    <t>3º Tri 2016</t>
  </si>
  <si>
    <t>2016 3º Tri</t>
  </si>
  <si>
    <t>4º Tri 2016</t>
  </si>
  <si>
    <t>2016 4º Tri</t>
  </si>
  <si>
    <t>1º Tri 2017</t>
  </si>
  <si>
    <t>2017 1º Tri</t>
  </si>
  <si>
    <t>2º Tri 2017</t>
  </si>
  <si>
    <t>2017 2º Tri</t>
  </si>
  <si>
    <t>3º Tri 2017</t>
  </si>
  <si>
    <t>2017 3º Tri</t>
  </si>
  <si>
    <t>4º Tri 2017</t>
  </si>
  <si>
    <t>2017 4º Tri</t>
  </si>
  <si>
    <t>1º Tri 2018</t>
  </si>
  <si>
    <t>2018 1º Tri</t>
  </si>
  <si>
    <t>2º Tri 2018</t>
  </si>
  <si>
    <t>2018 2º Tri</t>
  </si>
  <si>
    <t>3º Tri 2018</t>
  </si>
  <si>
    <t>2018 3º Tri</t>
  </si>
  <si>
    <t>4º Tri 2018</t>
  </si>
  <si>
    <t>2018 4º Tri</t>
  </si>
  <si>
    <t>1º Tri 2019</t>
  </si>
  <si>
    <t>2019 1º Tri</t>
  </si>
  <si>
    <t>2º Tri 2019</t>
  </si>
  <si>
    <t>2019 2º Tri</t>
  </si>
  <si>
    <t>3º Tri 2019</t>
  </si>
  <si>
    <t>2019 3º Tri</t>
  </si>
  <si>
    <t>4º Tri 2019</t>
  </si>
  <si>
    <t>2019 4º Tri</t>
  </si>
  <si>
    <t>1º Tri 2020</t>
  </si>
  <si>
    <t>2020 1º Tri</t>
  </si>
  <si>
    <t>2º Tri 2020</t>
  </si>
  <si>
    <t>2020 2º Tri</t>
  </si>
  <si>
    <t>3º Tri 2020</t>
  </si>
  <si>
    <t>2020 3º Tri</t>
  </si>
  <si>
    <t>4º Tri 2020</t>
  </si>
  <si>
    <t>2020 4º Tri</t>
  </si>
  <si>
    <t>1º Tri 2021</t>
  </si>
  <si>
    <t>2021 1º Tri</t>
  </si>
  <si>
    <t>2º Tri 2021</t>
  </si>
  <si>
    <t>2021 2º Tri</t>
  </si>
  <si>
    <t>3º Tri 2021</t>
  </si>
  <si>
    <t>2021 3º Tri</t>
  </si>
  <si>
    <t>4º Tri 2021</t>
  </si>
  <si>
    <t>2021 4º Tri</t>
  </si>
  <si>
    <t>1º Tri 2022</t>
  </si>
  <si>
    <t>2022 1º Tri</t>
  </si>
  <si>
    <t>2º Tri 2022</t>
  </si>
  <si>
    <t>2022 2º Tri</t>
  </si>
  <si>
    <t>3º Tri 2022</t>
  </si>
  <si>
    <t>2022 3º Tri</t>
  </si>
  <si>
    <t>4º Tri 2022</t>
  </si>
  <si>
    <t>2022 4º Tri</t>
  </si>
  <si>
    <t>1º Tri 2023</t>
  </si>
  <si>
    <t>2023 1º Tri</t>
  </si>
  <si>
    <t>2º Tri 2023</t>
  </si>
  <si>
    <t>2023 2º Tri</t>
  </si>
  <si>
    <t>3º Tri 2023</t>
  </si>
  <si>
    <t>2023 3º Tri</t>
  </si>
  <si>
    <t>4º Tri 2023</t>
  </si>
  <si>
    <t>2023 4º Tri</t>
  </si>
  <si>
    <t>1º Tri 2024</t>
  </si>
  <si>
    <t>2024 1º Tri</t>
  </si>
  <si>
    <t>2º Tri 2024</t>
  </si>
  <si>
    <t>2024 2º Tri</t>
  </si>
  <si>
    <t>3º Tri 2024</t>
  </si>
  <si>
    <t>2024 3º Tri</t>
  </si>
  <si>
    <t>4º Tri 2024</t>
  </si>
  <si>
    <t>2024 4º Tri</t>
  </si>
  <si>
    <t>1º Tri 2025</t>
  </si>
  <si>
    <t>2025 1º Tri</t>
  </si>
  <si>
    <t>2º Tri 2025</t>
  </si>
  <si>
    <t>2025 2º Tri</t>
  </si>
  <si>
    <t>3º Tri 2025</t>
  </si>
  <si>
    <t>2025 3º Tri</t>
  </si>
  <si>
    <t>Volume de vendas - Indicador quadrimestral sem ajuste sazonal</t>
  </si>
  <si>
    <t>base: igual quadrimestre do ano anterior</t>
  </si>
  <si>
    <t>1º Quad 2001</t>
  </si>
  <si>
    <t>2001 1º Quad</t>
  </si>
  <si>
    <t>2º Quad 2001</t>
  </si>
  <si>
    <t>2001 2º Quad</t>
  </si>
  <si>
    <t>3º Quad 2001</t>
  </si>
  <si>
    <t>2001 3º Quad</t>
  </si>
  <si>
    <t>1º Quad 2002</t>
  </si>
  <si>
    <t>2002 1º Quad</t>
  </si>
  <si>
    <t>2º Quad 2002</t>
  </si>
  <si>
    <t>2002 2º Quad</t>
  </si>
  <si>
    <t>3º Quad 2002</t>
  </si>
  <si>
    <t>2002 3º Quad</t>
  </si>
  <si>
    <t>1º Quad 2003</t>
  </si>
  <si>
    <t>2003 1º Quad</t>
  </si>
  <si>
    <t>2º Quad 2003</t>
  </si>
  <si>
    <t>2003 2º Quad</t>
  </si>
  <si>
    <t>3º Quad 2003</t>
  </si>
  <si>
    <t>2003 3º Quad</t>
  </si>
  <si>
    <t>1º Quad 2004</t>
  </si>
  <si>
    <t>2004 1º Quad</t>
  </si>
  <si>
    <t>2º Quad 2004</t>
  </si>
  <si>
    <t>2004 2º Quad</t>
  </si>
  <si>
    <t>3º Quad 2004</t>
  </si>
  <si>
    <t>2004 3º Quad</t>
  </si>
  <si>
    <t>1º Quad 2005</t>
  </si>
  <si>
    <t>2005 1º Quad</t>
  </si>
  <si>
    <t>2º Quad 2005</t>
  </si>
  <si>
    <t>2005 2º Quad</t>
  </si>
  <si>
    <t>3º Quad 2005</t>
  </si>
  <si>
    <t>2005 3º Quad</t>
  </si>
  <si>
    <t>1º Quad 2006</t>
  </si>
  <si>
    <t>2006 1º Quad</t>
  </si>
  <si>
    <t>2º Quad 2006</t>
  </si>
  <si>
    <t>2006 2º Quad</t>
  </si>
  <si>
    <t>3º Quad 2006</t>
  </si>
  <si>
    <t>2006 3º Quad</t>
  </si>
  <si>
    <t>1º Quad 2007</t>
  </si>
  <si>
    <t>2007 1º Quad</t>
  </si>
  <si>
    <t>2º Quad 2007</t>
  </si>
  <si>
    <t>2007 2º Quad</t>
  </si>
  <si>
    <t>3º Quad 2007</t>
  </si>
  <si>
    <t>2007 3º Quad</t>
  </si>
  <si>
    <t>1º Quad 2008</t>
  </si>
  <si>
    <t>2008 1º Quad</t>
  </si>
  <si>
    <t>2º Quad 2008</t>
  </si>
  <si>
    <t>2008 2º Quad</t>
  </si>
  <si>
    <t>3º Quad 2008</t>
  </si>
  <si>
    <t>2008 3º Quad</t>
  </si>
  <si>
    <t>1º Quad 2009</t>
  </si>
  <si>
    <t>2009 1º Quad</t>
  </si>
  <si>
    <t>2º Quad 2009</t>
  </si>
  <si>
    <t>2009 2º Quad</t>
  </si>
  <si>
    <t>3º Quad 2009</t>
  </si>
  <si>
    <t>2009 3º Quad</t>
  </si>
  <si>
    <t>1º Quad 2010</t>
  </si>
  <si>
    <t>2010 1º Quad</t>
  </si>
  <si>
    <t>2º Quad 2010</t>
  </si>
  <si>
    <t>2010 2º Quad</t>
  </si>
  <si>
    <t>3º Quad 2010</t>
  </si>
  <si>
    <t>2010 3º Quad</t>
  </si>
  <si>
    <t>1º Quad 2011</t>
  </si>
  <si>
    <t>2011 1º Quad</t>
  </si>
  <si>
    <t>2º Quad 2011</t>
  </si>
  <si>
    <t>2011 2º Quad</t>
  </si>
  <si>
    <t>3º Quad 2011</t>
  </si>
  <si>
    <t>2011 3º Quad</t>
  </si>
  <si>
    <t>1º Quad 2012</t>
  </si>
  <si>
    <t>2012 1º Quad</t>
  </si>
  <si>
    <t>2º Quad 2012</t>
  </si>
  <si>
    <t>2012 2º Quad</t>
  </si>
  <si>
    <t>3º Quad 2012</t>
  </si>
  <si>
    <t>2012 3º Quad</t>
  </si>
  <si>
    <t>1º Quad 2013</t>
  </si>
  <si>
    <t>2013 1º Quad</t>
  </si>
  <si>
    <t>2º Quad 2013</t>
  </si>
  <si>
    <t>2013 2º Quad</t>
  </si>
  <si>
    <t>3º Quad 2013</t>
  </si>
  <si>
    <t>2013 3º Quad</t>
  </si>
  <si>
    <t>1º Quad 2014</t>
  </si>
  <si>
    <t>2014 1º Quad</t>
  </si>
  <si>
    <t>2º Quad 2014</t>
  </si>
  <si>
    <t>2014 2º Quad</t>
  </si>
  <si>
    <t>3º Quad 2014</t>
  </si>
  <si>
    <t>2014 3º Quad</t>
  </si>
  <si>
    <t>1º Quad 2015</t>
  </si>
  <si>
    <t>2015 1º Quad</t>
  </si>
  <si>
    <t>2º Quad 2015</t>
  </si>
  <si>
    <t>2015 2º Quad</t>
  </si>
  <si>
    <t>3º Quad 2015</t>
  </si>
  <si>
    <t>2015 3º Quad</t>
  </si>
  <si>
    <t>1º Quad 2016</t>
  </si>
  <si>
    <t>2016 1º Quad</t>
  </si>
  <si>
    <t>2º Quad 2016</t>
  </si>
  <si>
    <t>2016 2º Quad</t>
  </si>
  <si>
    <t>3º Quad 2016</t>
  </si>
  <si>
    <t>2016 3º Quad</t>
  </si>
  <si>
    <t>1º Quad 2017</t>
  </si>
  <si>
    <t>2017 1º Quad</t>
  </si>
  <si>
    <t>2º Quad 2017</t>
  </si>
  <si>
    <t>2017 2º Quad</t>
  </si>
  <si>
    <t>3º Quad 2017</t>
  </si>
  <si>
    <t>2017 3º Quad</t>
  </si>
  <si>
    <t>1º Quad 2018</t>
  </si>
  <si>
    <t>2018 1º Quad</t>
  </si>
  <si>
    <t>2º Quad 2018</t>
  </si>
  <si>
    <t>2018 2º Quad</t>
  </si>
  <si>
    <t>3º Quad 2018</t>
  </si>
  <si>
    <t>2018 3º Quad</t>
  </si>
  <si>
    <t>1º Quad 2019</t>
  </si>
  <si>
    <t>2019 1º Quad</t>
  </si>
  <si>
    <t>2º Quad 2019</t>
  </si>
  <si>
    <t>2019 2º Quad</t>
  </si>
  <si>
    <t>3º Quad 2019</t>
  </si>
  <si>
    <t>2019 3º Quad</t>
  </si>
  <si>
    <t>1º Quad 2020</t>
  </si>
  <si>
    <t>2020 1º Quad</t>
  </si>
  <si>
    <t>2º Quad 2020</t>
  </si>
  <si>
    <t>2020 2º Quad</t>
  </si>
  <si>
    <t>3º Quad 2020</t>
  </si>
  <si>
    <t>2020 3º Quad</t>
  </si>
  <si>
    <t>1º Quad 2021</t>
  </si>
  <si>
    <t>2021 1º Quad</t>
  </si>
  <si>
    <t>2º Quad 2021</t>
  </si>
  <si>
    <t>2021 2º Quad</t>
  </si>
  <si>
    <t>3º Quad 2021</t>
  </si>
  <si>
    <t>2021 3º Quad</t>
  </si>
  <si>
    <t>1º Quad 2022</t>
  </si>
  <si>
    <t>2022 1º Quad</t>
  </si>
  <si>
    <t>2º Quad 2022</t>
  </si>
  <si>
    <t>2022 2º Quad</t>
  </si>
  <si>
    <t>3º Quad 2022</t>
  </si>
  <si>
    <t>2022 3º Quad</t>
  </si>
  <si>
    <t>1º Quad 2023</t>
  </si>
  <si>
    <t>2023 1º Quad</t>
  </si>
  <si>
    <t>2º Quad 2023</t>
  </si>
  <si>
    <t>2023 2º Quad</t>
  </si>
  <si>
    <t>3º Quad 2023</t>
  </si>
  <si>
    <t>2023 3º Quad</t>
  </si>
  <si>
    <t>1º Quad 2024</t>
  </si>
  <si>
    <t>2024 1º Quad</t>
  </si>
  <si>
    <t>2º Quad 2024</t>
  </si>
  <si>
    <t>2024 2º Quad</t>
  </si>
  <si>
    <t>3º Quad 2024</t>
  </si>
  <si>
    <t>2024 3º Quad</t>
  </si>
  <si>
    <t>1º Quad 2025</t>
  </si>
  <si>
    <t>2025 1º Quad</t>
  </si>
  <si>
    <t>2º Quad 2025</t>
  </si>
  <si>
    <t>2025 2º Quad</t>
  </si>
  <si>
    <t>Volume de vendas - Indicador semestral sem ajuste sazonal</t>
  </si>
  <si>
    <t>base: igual semestre do ano anterior</t>
  </si>
  <si>
    <t xml:space="preserve"> 1º Sem 2001</t>
  </si>
  <si>
    <t>2001 1º Sem</t>
  </si>
  <si>
    <t xml:space="preserve"> 2º Sem 2001</t>
  </si>
  <si>
    <t>2001 2º Sem</t>
  </si>
  <si>
    <t xml:space="preserve"> 1º Sem 2002</t>
  </si>
  <si>
    <t>2002 1º Sem</t>
  </si>
  <si>
    <t xml:space="preserve"> 2º Sem 2002</t>
  </si>
  <si>
    <t>2002 2º Sem</t>
  </si>
  <si>
    <t xml:space="preserve"> 1º Sem 2003</t>
  </si>
  <si>
    <t>2003 1º Sem</t>
  </si>
  <si>
    <t xml:space="preserve"> 2º Sem 2003</t>
  </si>
  <si>
    <t>2003 2º Sem</t>
  </si>
  <si>
    <t xml:space="preserve"> 1º Sem 2004</t>
  </si>
  <si>
    <t>2004 1º Sem</t>
  </si>
  <si>
    <t xml:space="preserve"> 2º Sem 2004</t>
  </si>
  <si>
    <t>2004 2º Sem</t>
  </si>
  <si>
    <t xml:space="preserve"> 1º Sem 2005</t>
  </si>
  <si>
    <t>2005 1º Sem</t>
  </si>
  <si>
    <t xml:space="preserve"> 2º Sem 2005</t>
  </si>
  <si>
    <t>2005 2º Sem</t>
  </si>
  <si>
    <t xml:space="preserve"> 1º Sem 2006</t>
  </si>
  <si>
    <t>2006 1º Sem</t>
  </si>
  <si>
    <t xml:space="preserve"> 2º Sem 2006</t>
  </si>
  <si>
    <t>2006 2º Sem</t>
  </si>
  <si>
    <t xml:space="preserve"> 1º Sem 2007</t>
  </si>
  <si>
    <t>2007 1º Sem</t>
  </si>
  <si>
    <t xml:space="preserve"> 2º Sem 2007</t>
  </si>
  <si>
    <t>2007 2º Sem</t>
  </si>
  <si>
    <t xml:space="preserve"> 1º Sem 2008</t>
  </si>
  <si>
    <t>2008 1º Sem</t>
  </si>
  <si>
    <t xml:space="preserve"> 2º Sem 2008</t>
  </si>
  <si>
    <t>2008 2º Sem</t>
  </si>
  <si>
    <t xml:space="preserve"> 1º Sem 2009</t>
  </si>
  <si>
    <t>2009 1º Sem</t>
  </si>
  <si>
    <t xml:space="preserve"> 2º Sem 2009</t>
  </si>
  <si>
    <t>2009 2º Sem</t>
  </si>
  <si>
    <t xml:space="preserve"> 1º Sem 2010</t>
  </si>
  <si>
    <t>2010 1º Sem</t>
  </si>
  <si>
    <t xml:space="preserve"> 2º Sem 2010</t>
  </si>
  <si>
    <t>2010 2º Sem</t>
  </si>
  <si>
    <t xml:space="preserve"> 1º Sem 2011</t>
  </si>
  <si>
    <t>2011 1º Sem</t>
  </si>
  <si>
    <t xml:space="preserve"> 2º Sem 2011</t>
  </si>
  <si>
    <t>2011 2º Sem</t>
  </si>
  <si>
    <t xml:space="preserve"> 1º Sem 2012</t>
  </si>
  <si>
    <t>2012 1º Sem</t>
  </si>
  <si>
    <t xml:space="preserve"> 2º Sem 2012</t>
  </si>
  <si>
    <t>2012 2º Sem</t>
  </si>
  <si>
    <t xml:space="preserve"> 1º Sem 2013</t>
  </si>
  <si>
    <t>2013 1º Sem</t>
  </si>
  <si>
    <t xml:space="preserve"> 2º Sem 2013</t>
  </si>
  <si>
    <t>2013 2º Sem</t>
  </si>
  <si>
    <t xml:space="preserve"> 1º Sem 2014</t>
  </si>
  <si>
    <t>2014 1º Sem</t>
  </si>
  <si>
    <t xml:space="preserve"> 2º Sem 2014</t>
  </si>
  <si>
    <t>2014 2º Sem</t>
  </si>
  <si>
    <t xml:space="preserve"> 1º Sem 2015</t>
  </si>
  <si>
    <t>2015 1º Sem</t>
  </si>
  <si>
    <t xml:space="preserve"> 2º Sem 2015</t>
  </si>
  <si>
    <t>2015 2º Sem</t>
  </si>
  <si>
    <t xml:space="preserve"> 1º Sem 2016</t>
  </si>
  <si>
    <t>2016 1º Sem</t>
  </si>
  <si>
    <t xml:space="preserve"> 2º Sem 2016</t>
  </si>
  <si>
    <t>2016 2º Sem</t>
  </si>
  <si>
    <t xml:space="preserve"> 1º Sem 2017</t>
  </si>
  <si>
    <t>2017 1º Sem</t>
  </si>
  <si>
    <t xml:space="preserve"> 2º Sem 2017</t>
  </si>
  <si>
    <t>2017 2º Sem</t>
  </si>
  <si>
    <t xml:space="preserve"> 1º Sem 2018</t>
  </si>
  <si>
    <t>2018 1º Sem</t>
  </si>
  <si>
    <t xml:space="preserve"> 2º Sem 2018</t>
  </si>
  <si>
    <t>2018 2º Sem</t>
  </si>
  <si>
    <t xml:space="preserve"> 1º Sem 2019</t>
  </si>
  <si>
    <t>2019 1º Sem</t>
  </si>
  <si>
    <t xml:space="preserve"> 2º Sem 2019</t>
  </si>
  <si>
    <t>2019 2º Sem</t>
  </si>
  <si>
    <t xml:space="preserve"> 1º Sem 2020</t>
  </si>
  <si>
    <t>2020 1º Sem</t>
  </si>
  <si>
    <t xml:space="preserve"> 2º Sem 2020</t>
  </si>
  <si>
    <t>2020 2º Sem</t>
  </si>
  <si>
    <t xml:space="preserve"> 1º Sem 2021</t>
  </si>
  <si>
    <t>2021 1º Sem</t>
  </si>
  <si>
    <t xml:space="preserve"> 2º Sem 2021</t>
  </si>
  <si>
    <t>2021 2º Sem</t>
  </si>
  <si>
    <t xml:space="preserve"> 1º Sem 2022</t>
  </si>
  <si>
    <t>2022 1º Sem</t>
  </si>
  <si>
    <t xml:space="preserve"> 2º Sem 2022</t>
  </si>
  <si>
    <t>2022 2º Sem</t>
  </si>
  <si>
    <t xml:space="preserve"> 1º Sem 2023</t>
  </si>
  <si>
    <t>2023 1º Sem</t>
  </si>
  <si>
    <t xml:space="preserve"> 2º Sem 2023</t>
  </si>
  <si>
    <t>2023 2º Sem</t>
  </si>
  <si>
    <t xml:space="preserve"> 1º Sem 2024</t>
  </si>
  <si>
    <t>2024 1º Sem</t>
  </si>
  <si>
    <t xml:space="preserve"> 2º Sem 2024</t>
  </si>
  <si>
    <t>2024 2º Sem</t>
  </si>
  <si>
    <t xml:space="preserve"> 1º Sem 2025</t>
  </si>
  <si>
    <t>2025 1º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</si>
</sst>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;@"/>
  </numFmts>
  <fonts count="55">
    <font>
      <sz val="11"/>
      <color indexed="8"/>
      <name val="MS Sans Serif"/>
      <charset val="1"/>
    </font>
    <font>
      <sz val="11"/>
      <color theme="1"/>
      <name val="Calibri"/>
      <family val="2"/>
      <scheme val="minor"/>
    </font>
    <font>
      <b/>
      <sz val="24"/>
      <color indexed="8"/>
      <name val="MS Sans Serif"/>
      <charset val="1"/>
    </font>
    <font>
      <sz val="18"/>
      <color indexed="8"/>
      <name val="MS Sans Serif"/>
      <charset val="1"/>
    </font>
    <font>
      <sz val="12"/>
      <color indexed="8"/>
      <name val="MS Sans Serif"/>
      <charset val="1"/>
    </font>
    <font>
      <sz val="10"/>
      <color indexed="63"/>
      <name val="MS Sans Serif"/>
      <charset val="1"/>
    </font>
    <font>
      <i/>
      <sz val="10"/>
      <color indexed="23"/>
      <name val="MS Sans Serif"/>
      <charset val="1"/>
    </font>
    <font>
      <sz val="10"/>
      <color indexed="21"/>
      <name val="MS Sans Serif"/>
      <charset val="1"/>
    </font>
    <font>
      <sz val="10"/>
      <color indexed="25"/>
      <name val="MS Sans Serif"/>
      <charset val="1"/>
    </font>
    <font>
      <sz val="10"/>
      <color indexed="37"/>
      <name val="MS Sans Serif"/>
      <charset val="1"/>
    </font>
    <font>
      <b/>
      <sz val="10"/>
      <color indexed="9"/>
      <name val="MS Sans Serif"/>
      <charset val="1"/>
    </font>
    <font>
      <b/>
      <sz val="10"/>
      <color indexed="8"/>
      <name val="MS Sans Serif"/>
      <charset val="1"/>
    </font>
    <font>
      <sz val="10"/>
      <color indexed="9"/>
      <name val="MS Sans Serif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color indexed="9"/>
      <name val="Arial"/>
      <family val="2"/>
      <charset val="1"/>
    </font>
    <font>
      <sz val="10"/>
      <color indexed="9"/>
      <name val="MS Sans Serif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MS Sans Serif"/>
      <family val="2"/>
      <charset val="1"/>
    </font>
    <font>
      <sz val="10"/>
      <color indexed="16"/>
      <name val="MS Sans Serif"/>
      <charset val="1"/>
    </font>
    <font>
      <sz val="10"/>
      <color indexed="16"/>
      <name val="Arial"/>
      <family val="2"/>
      <charset val="1"/>
    </font>
    <font>
      <sz val="10"/>
      <color indexed="16"/>
      <name val="MS Sans Serif"/>
      <family val="2"/>
      <charset val="1"/>
    </font>
    <font>
      <sz val="11"/>
      <color indexed="17"/>
      <name val="Calibri"/>
      <family val="2"/>
      <charset val="1"/>
    </font>
    <font>
      <sz val="8"/>
      <name val="MS Sans Serif"/>
      <charset val="1"/>
    </font>
    <font>
      <sz val="11"/>
      <color indexed="8"/>
      <name val="MS Sans Serif"/>
      <charset val="1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8"/>
      <name val="Calibri "/>
    </font>
    <font>
      <sz val="10"/>
      <color indexed="8"/>
      <name val="Calibri "/>
    </font>
    <font>
      <b/>
      <sz val="10"/>
      <name val="Calibri 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5"/>
      <name val="Calibri"/>
      <family val="2"/>
      <scheme val="minor"/>
    </font>
    <font>
      <b/>
      <sz val="18"/>
      <name val="Calibri"/>
      <family val="2"/>
      <scheme val="minor"/>
    </font>
    <font>
      <sz val="13"/>
      <name val="Calibri"/>
      <family val="2"/>
      <scheme val="minor"/>
    </font>
    <font>
      <b/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</font>
    <font>
      <sz val="14"/>
      <name val="Calibri "/>
    </font>
    <font>
      <sz val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6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7"/>
        <bgColor indexed="46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46"/>
        <b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3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5177">
    <xf numFmtId="0" fontId="0" fillId="0" borderId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5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6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7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3" fillId="9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10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1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4" fillId="12" borderId="0" applyNumberFormat="0" applyBorder="0" applyProtection="0"/>
    <xf numFmtId="0" fontId="11" fillId="0" borderId="0" applyNumberFormat="0" applyFill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5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6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6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6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6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5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6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1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7" fillId="2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8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8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8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8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8" fillId="4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8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1" fillId="0" borderId="0" applyNumberFormat="0" applyFill="0" applyBorder="0" applyProtection="0"/>
    <xf numFmtId="0" fontId="9" fillId="16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0" fillId="17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1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1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1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1" fillId="3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19" fillId="3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18" borderId="0" applyNumberFormat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 applyNumberFormat="0" applyFill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6" borderId="0" applyNumberFormat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5" borderId="0" applyNumberFormat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5" borderId="1" applyNumberForma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/>
  </cellStyleXfs>
  <cellXfs count="128">
    <xf numFmtId="0" fontId="0" fillId="0" borderId="0" xfId="0"/>
    <xf numFmtId="0" fontId="26" fillId="19" borderId="0" xfId="0" applyFont="1" applyFill="1"/>
    <xf numFmtId="0" fontId="28" fillId="0" borderId="0" xfId="0" applyFont="1"/>
    <xf numFmtId="0" fontId="29" fillId="0" borderId="7" xfId="3478" applyFont="1" applyBorder="1" applyAlignment="1">
      <alignment horizontal="center" vertical="center"/>
    </xf>
    <xf numFmtId="0" fontId="29" fillId="0" borderId="8" xfId="3478" applyFont="1" applyBorder="1" applyAlignment="1">
      <alignment horizontal="center" vertical="center"/>
    </xf>
    <xf numFmtId="0" fontId="30" fillId="0" borderId="0" xfId="0" applyFont="1"/>
    <xf numFmtId="0" fontId="33" fillId="19" borderId="0" xfId="0" applyFon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26" fillId="19" borderId="0" xfId="3615" applyFont="1" applyFill="1"/>
    <xf numFmtId="0" fontId="32" fillId="19" borderId="0" xfId="3478" applyFont="1" applyFill="1" applyAlignment="1">
      <alignment horizontal="right"/>
    </xf>
    <xf numFmtId="0" fontId="27" fillId="19" borderId="0" xfId="3615" applyFont="1" applyFill="1"/>
    <xf numFmtId="0" fontId="32" fillId="19" borderId="0" xfId="3615" applyFont="1" applyFill="1"/>
    <xf numFmtId="2" fontId="29" fillId="0" borderId="0" xfId="3478" applyNumberFormat="1" applyFont="1" applyAlignment="1">
      <alignment horizontal="left" vertical="center" wrapText="1"/>
    </xf>
    <xf numFmtId="2" fontId="38" fillId="0" borderId="0" xfId="3478" applyNumberFormat="1" applyFont="1" applyAlignment="1">
      <alignment horizontal="left" vertical="center" wrapText="1"/>
    </xf>
    <xf numFmtId="0" fontId="39" fillId="19" borderId="0" xfId="3478" applyFont="1" applyFill="1" applyAlignment="1">
      <alignment horizontal="left"/>
    </xf>
    <xf numFmtId="0" fontId="40" fillId="0" borderId="0" xfId="3478" applyFont="1"/>
    <xf numFmtId="0" fontId="39" fillId="0" borderId="0" xfId="3478" applyFont="1"/>
    <xf numFmtId="0" fontId="41" fillId="0" borderId="0" xfId="3478" applyFont="1"/>
    <xf numFmtId="0" fontId="41" fillId="0" borderId="0" xfId="3478" applyFont="1" applyAlignment="1">
      <alignment vertical="center" wrapText="1"/>
    </xf>
    <xf numFmtId="0" fontId="40" fillId="0" borderId="25" xfId="3478" applyFont="1" applyBorder="1" applyAlignment="1">
      <alignment horizontal="center" vertical="center" wrapText="1"/>
    </xf>
    <xf numFmtId="0" fontId="41" fillId="0" borderId="25" xfId="3478" applyFont="1" applyBorder="1" applyAlignment="1">
      <alignment horizontal="center" vertical="center" wrapText="1"/>
    </xf>
    <xf numFmtId="0" fontId="40" fillId="0" borderId="0" xfId="3478" applyFont="1" applyAlignment="1">
      <alignment horizontal="center" vertical="center" wrapText="1"/>
    </xf>
    <xf numFmtId="164" fontId="40" fillId="0" borderId="0" xfId="3478" applyNumberFormat="1" applyFont="1" applyAlignment="1">
      <alignment horizontal="center" vertical="center" wrapText="1"/>
    </xf>
    <xf numFmtId="0" fontId="40" fillId="0" borderId="15" xfId="3478" applyFont="1" applyBorder="1" applyAlignment="1">
      <alignment horizontal="center" vertical="center" wrapText="1"/>
    </xf>
    <xf numFmtId="164" fontId="40" fillId="0" borderId="15" xfId="3478" applyNumberFormat="1" applyFont="1" applyBorder="1" applyAlignment="1">
      <alignment horizontal="center" vertical="center" wrapText="1"/>
    </xf>
    <xf numFmtId="164" fontId="41" fillId="0" borderId="0" xfId="3478" applyNumberFormat="1" applyFont="1" applyAlignment="1">
      <alignment horizontal="center"/>
    </xf>
    <xf numFmtId="164" fontId="40" fillId="0" borderId="0" xfId="3478" applyNumberFormat="1" applyFont="1" applyAlignment="1">
      <alignment horizontal="center"/>
    </xf>
    <xf numFmtId="0" fontId="41" fillId="0" borderId="14" xfId="3478" applyFont="1" applyBorder="1" applyAlignment="1">
      <alignment horizontal="center" vertical="center" wrapText="1"/>
    </xf>
    <xf numFmtId="164" fontId="41" fillId="0" borderId="14" xfId="3478" applyNumberFormat="1" applyFont="1" applyBorder="1" applyAlignment="1">
      <alignment horizontal="center" vertical="center" wrapText="1"/>
    </xf>
    <xf numFmtId="0" fontId="41" fillId="0" borderId="0" xfId="3478" applyFont="1" applyAlignment="1">
      <alignment horizontal="center" vertical="center" wrapText="1"/>
    </xf>
    <xf numFmtId="164" fontId="41" fillId="0" borderId="0" xfId="3478" applyNumberFormat="1" applyFont="1" applyAlignment="1">
      <alignment horizontal="center" vertical="center" wrapText="1"/>
    </xf>
    <xf numFmtId="0" fontId="39" fillId="0" borderId="0" xfId="3478" applyFont="1" applyAlignment="1">
      <alignment horizontal="center"/>
    </xf>
    <xf numFmtId="164" fontId="39" fillId="0" borderId="0" xfId="3478" applyNumberFormat="1" applyFont="1" applyAlignment="1">
      <alignment horizontal="center"/>
    </xf>
    <xf numFmtId="164" fontId="39" fillId="0" borderId="15" xfId="3478" applyNumberFormat="1" applyFont="1" applyBorder="1" applyAlignment="1">
      <alignment horizontal="center"/>
    </xf>
    <xf numFmtId="165" fontId="42" fillId="22" borderId="0" xfId="3478" applyNumberFormat="1" applyFont="1" applyFill="1" applyAlignment="1">
      <alignment horizontal="center" vertical="center"/>
    </xf>
    <xf numFmtId="164" fontId="42" fillId="21" borderId="22" xfId="3615" applyNumberFormat="1" applyFont="1" applyFill="1" applyBorder="1" applyAlignment="1">
      <alignment horizontal="center" vertical="center"/>
    </xf>
    <xf numFmtId="164" fontId="42" fillId="21" borderId="23" xfId="3615" applyNumberFormat="1" applyFont="1" applyFill="1" applyBorder="1" applyAlignment="1">
      <alignment horizontal="center" vertical="center"/>
    </xf>
    <xf numFmtId="164" fontId="42" fillId="21" borderId="11" xfId="3615" applyNumberFormat="1" applyFont="1" applyFill="1" applyBorder="1" applyAlignment="1">
      <alignment horizontal="center" vertical="center"/>
    </xf>
    <xf numFmtId="164" fontId="42" fillId="21" borderId="0" xfId="3615" applyNumberFormat="1" applyFont="1" applyFill="1" applyAlignment="1">
      <alignment horizontal="center" vertical="center"/>
    </xf>
    <xf numFmtId="165" fontId="42" fillId="22" borderId="26" xfId="3478" applyNumberFormat="1" applyFont="1" applyFill="1" applyBorder="1" applyAlignment="1">
      <alignment horizontal="center" vertical="center"/>
    </xf>
    <xf numFmtId="164" fontId="42" fillId="21" borderId="20" xfId="3615" applyNumberFormat="1" applyFont="1" applyFill="1" applyBorder="1" applyAlignment="1">
      <alignment horizontal="center" vertical="center"/>
    </xf>
    <xf numFmtId="164" fontId="42" fillId="21" borderId="21" xfId="3615" applyNumberFormat="1" applyFont="1" applyFill="1" applyBorder="1" applyAlignment="1">
      <alignment horizontal="center" vertical="center"/>
    </xf>
    <xf numFmtId="164" fontId="42" fillId="21" borderId="14" xfId="3615" applyNumberFormat="1" applyFont="1" applyFill="1" applyBorder="1" applyAlignment="1">
      <alignment horizontal="center" vertical="center"/>
    </xf>
    <xf numFmtId="0" fontId="44" fillId="21" borderId="20" xfId="3615" applyFont="1" applyFill="1" applyBorder="1" applyAlignment="1">
      <alignment horizontal="center" vertical="center" wrapText="1"/>
    </xf>
    <xf numFmtId="0" fontId="44" fillId="21" borderId="21" xfId="3615" quotePrefix="1" applyFont="1" applyFill="1" applyBorder="1" applyAlignment="1">
      <alignment horizontal="center" vertical="center" wrapText="1"/>
    </xf>
    <xf numFmtId="0" fontId="44" fillId="21" borderId="21" xfId="3615" applyFont="1" applyFill="1" applyBorder="1" applyAlignment="1">
      <alignment horizontal="center" vertical="center" wrapText="1"/>
    </xf>
    <xf numFmtId="0" fontId="44" fillId="21" borderId="14" xfId="3615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165" fontId="46" fillId="0" borderId="18" xfId="3478" applyNumberFormat="1" applyFont="1" applyBorder="1" applyAlignment="1">
      <alignment horizontal="center" vertical="center" wrapText="1"/>
    </xf>
    <xf numFmtId="164" fontId="46" fillId="0" borderId="18" xfId="3478" applyNumberFormat="1" applyFont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 applyAlignment="1">
      <alignment vertical="center"/>
    </xf>
    <xf numFmtId="164" fontId="41" fillId="0" borderId="10" xfId="3478" applyNumberFormat="1" applyFont="1" applyBorder="1" applyAlignment="1">
      <alignment horizontal="center" vertical="center"/>
    </xf>
    <xf numFmtId="164" fontId="41" fillId="0" borderId="11" xfId="3478" applyNumberFormat="1" applyFont="1" applyBorder="1" applyAlignment="1">
      <alignment horizontal="center" vertical="center"/>
    </xf>
    <xf numFmtId="164" fontId="41" fillId="0" borderId="9" xfId="3478" applyNumberFormat="1" applyFont="1" applyBorder="1" applyAlignment="1">
      <alignment horizontal="center" vertical="center"/>
    </xf>
    <xf numFmtId="164" fontId="41" fillId="0" borderId="0" xfId="3478" applyNumberFormat="1" applyFont="1" applyAlignment="1">
      <alignment horizontal="center" vertical="center"/>
    </xf>
    <xf numFmtId="164" fontId="41" fillId="0" borderId="13" xfId="3478" applyNumberFormat="1" applyFont="1" applyBorder="1" applyAlignment="1">
      <alignment horizontal="center" vertical="center"/>
    </xf>
    <xf numFmtId="164" fontId="41" fillId="0" borderId="12" xfId="3478" applyNumberFormat="1" applyFont="1" applyBorder="1" applyAlignment="1">
      <alignment horizontal="center" vertical="center"/>
    </xf>
    <xf numFmtId="164" fontId="41" fillId="0" borderId="17" xfId="3478" applyNumberFormat="1" applyFont="1" applyBorder="1" applyAlignment="1">
      <alignment horizontal="center" vertical="center"/>
    </xf>
    <xf numFmtId="164" fontId="41" fillId="0" borderId="15" xfId="3478" applyNumberFormat="1" applyFont="1" applyBorder="1" applyAlignment="1">
      <alignment horizontal="center" vertical="center"/>
    </xf>
    <xf numFmtId="164" fontId="41" fillId="0" borderId="16" xfId="3478" applyNumberFormat="1" applyFont="1" applyBorder="1" applyAlignment="1">
      <alignment horizontal="center" vertical="center"/>
    </xf>
    <xf numFmtId="0" fontId="39" fillId="0" borderId="0" xfId="0" applyFont="1"/>
    <xf numFmtId="0" fontId="39" fillId="0" borderId="16" xfId="0" applyFont="1" applyBorder="1"/>
    <xf numFmtId="164" fontId="49" fillId="0" borderId="13" xfId="3478" applyNumberFormat="1" applyFont="1" applyBorder="1" applyAlignment="1">
      <alignment horizontal="center" vertical="center"/>
    </xf>
    <xf numFmtId="164" fontId="49" fillId="20" borderId="11" xfId="3478" applyNumberFormat="1" applyFont="1" applyFill="1" applyBorder="1" applyAlignment="1">
      <alignment horizontal="center" vertical="center"/>
    </xf>
    <xf numFmtId="164" fontId="49" fillId="20" borderId="0" xfId="3478" applyNumberFormat="1" applyFont="1" applyFill="1" applyAlignment="1">
      <alignment horizontal="center" vertical="center"/>
    </xf>
    <xf numFmtId="0" fontId="49" fillId="20" borderId="9" xfId="3478" applyFont="1" applyFill="1" applyBorder="1" applyAlignment="1">
      <alignment horizontal="left" vertical="center" indent="5"/>
    </xf>
    <xf numFmtId="2" fontId="49" fillId="0" borderId="12" xfId="3478" applyNumberFormat="1" applyFont="1" applyBorder="1" applyAlignment="1">
      <alignment horizontal="left" vertical="center" wrapText="1"/>
    </xf>
    <xf numFmtId="2" fontId="49" fillId="20" borderId="12" xfId="3478" applyNumberFormat="1" applyFont="1" applyFill="1" applyBorder="1" applyAlignment="1">
      <alignment horizontal="left" vertical="center" wrapText="1"/>
    </xf>
    <xf numFmtId="0" fontId="49" fillId="0" borderId="12" xfId="3478" applyFont="1" applyBorder="1" applyAlignment="1">
      <alignment horizontal="left" vertical="center" wrapText="1"/>
    </xf>
    <xf numFmtId="0" fontId="31" fillId="0" borderId="0" xfId="5175"/>
    <xf numFmtId="0" fontId="51" fillId="0" borderId="0" xfId="5175" applyFont="1" applyAlignment="1">
      <alignment horizontal="center" wrapText="1"/>
    </xf>
    <xf numFmtId="0" fontId="51" fillId="0" borderId="0" xfId="5175" applyFont="1"/>
    <xf numFmtId="0" fontId="53" fillId="23" borderId="29" xfId="5175" applyFont="1" applyFill="1" applyBorder="1" applyAlignment="1">
      <alignment horizontal="center" vertical="center" wrapText="1"/>
    </xf>
    <xf numFmtId="0" fontId="53" fillId="23" borderId="30" xfId="5175" applyFont="1" applyFill="1" applyBorder="1" applyAlignment="1">
      <alignment horizontal="center" vertical="center" wrapText="1"/>
    </xf>
    <xf numFmtId="164" fontId="53" fillId="0" borderId="31" xfId="5175" applyNumberFormat="1" applyFont="1" applyBorder="1" applyAlignment="1">
      <alignment horizontal="center" vertical="center" wrapText="1"/>
    </xf>
    <xf numFmtId="164" fontId="53" fillId="0" borderId="32" xfId="5175" applyNumberFormat="1" applyFont="1" applyBorder="1" applyAlignment="1">
      <alignment horizontal="center" vertical="center" wrapText="1"/>
    </xf>
    <xf numFmtId="164" fontId="53" fillId="24" borderId="33" xfId="5175" applyNumberFormat="1" applyFont="1" applyFill="1" applyBorder="1" applyAlignment="1">
      <alignment horizontal="center"/>
    </xf>
    <xf numFmtId="164" fontId="53" fillId="24" borderId="34" xfId="5175" applyNumberFormat="1" applyFont="1" applyFill="1" applyBorder="1" applyAlignment="1">
      <alignment horizontal="center"/>
    </xf>
    <xf numFmtId="164" fontId="53" fillId="24" borderId="35" xfId="5175" applyNumberFormat="1" applyFont="1" applyFill="1" applyBorder="1" applyAlignment="1">
      <alignment horizontal="center"/>
    </xf>
    <xf numFmtId="164" fontId="53" fillId="19" borderId="36" xfId="5175" applyNumberFormat="1" applyFont="1" applyFill="1" applyBorder="1" applyAlignment="1">
      <alignment horizontal="center"/>
    </xf>
    <xf numFmtId="164" fontId="53" fillId="19" borderId="0" xfId="5175" applyNumberFormat="1" applyFont="1" applyFill="1" applyAlignment="1">
      <alignment horizontal="center"/>
    </xf>
    <xf numFmtId="164" fontId="53" fillId="19" borderId="37" xfId="5175" applyNumberFormat="1" applyFont="1" applyFill="1" applyBorder="1" applyAlignment="1">
      <alignment horizontal="center"/>
    </xf>
    <xf numFmtId="164" fontId="53" fillId="24" borderId="36" xfId="5175" applyNumberFormat="1" applyFont="1" applyFill="1" applyBorder="1" applyAlignment="1">
      <alignment horizontal="center"/>
    </xf>
    <xf numFmtId="164" fontId="53" fillId="24" borderId="0" xfId="5175" applyNumberFormat="1" applyFont="1" applyFill="1" applyAlignment="1">
      <alignment horizontal="center"/>
    </xf>
    <xf numFmtId="164" fontId="53" fillId="24" borderId="37" xfId="5175" applyNumberFormat="1" applyFont="1" applyFill="1" applyBorder="1" applyAlignment="1">
      <alignment horizontal="center"/>
    </xf>
    <xf numFmtId="164" fontId="53" fillId="24" borderId="38" xfId="5175" applyNumberFormat="1" applyFont="1" applyFill="1" applyBorder="1" applyAlignment="1">
      <alignment horizontal="center"/>
    </xf>
    <xf numFmtId="164" fontId="53" fillId="19" borderId="39" xfId="5175" applyNumberFormat="1" applyFont="1" applyFill="1" applyBorder="1" applyAlignment="1">
      <alignment horizontal="center"/>
    </xf>
    <xf numFmtId="164" fontId="53" fillId="24" borderId="39" xfId="5175" applyNumberFormat="1" applyFont="1" applyFill="1" applyBorder="1" applyAlignment="1">
      <alignment horizontal="center"/>
    </xf>
    <xf numFmtId="164" fontId="49" fillId="0" borderId="17" xfId="3478" applyNumberFormat="1" applyFont="1" applyBorder="1" applyAlignment="1">
      <alignment horizontal="center" vertical="center"/>
    </xf>
    <xf numFmtId="164" fontId="49" fillId="20" borderId="15" xfId="3478" applyNumberFormat="1" applyFont="1" applyFill="1" applyBorder="1" applyAlignment="1">
      <alignment horizontal="center" vertical="center"/>
    </xf>
    <xf numFmtId="164" fontId="53" fillId="0" borderId="40" xfId="5175" applyNumberFormat="1" applyFont="1" applyBorder="1" applyAlignment="1">
      <alignment horizontal="center" vertical="center" wrapText="1"/>
    </xf>
    <xf numFmtId="164" fontId="53" fillId="24" borderId="41" xfId="5175" applyNumberFormat="1" applyFont="1" applyFill="1" applyBorder="1" applyAlignment="1">
      <alignment horizontal="center"/>
    </xf>
    <xf numFmtId="164" fontId="53" fillId="19" borderId="42" xfId="5175" applyNumberFormat="1" applyFont="1" applyFill="1" applyBorder="1" applyAlignment="1">
      <alignment horizontal="center"/>
    </xf>
    <xf numFmtId="164" fontId="53" fillId="24" borderId="42" xfId="5175" applyNumberFormat="1" applyFont="1" applyFill="1" applyBorder="1" applyAlignment="1">
      <alignment horizontal="center"/>
    </xf>
    <xf numFmtId="2" fontId="54" fillId="19" borderId="12" xfId="3478" applyNumberFormat="1" applyFont="1" applyFill="1" applyBorder="1" applyAlignment="1">
      <alignment horizontal="left" vertical="center" wrapText="1"/>
    </xf>
    <xf numFmtId="2" fontId="54" fillId="19" borderId="43" xfId="3478" applyNumberFormat="1" applyFont="1" applyFill="1" applyBorder="1" applyAlignment="1">
      <alignment horizontal="left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2" fontId="29" fillId="0" borderId="0" xfId="3478" applyNumberFormat="1" applyFont="1" applyAlignment="1">
      <alignment horizontal="center" vertical="center"/>
    </xf>
    <xf numFmtId="2" fontId="29" fillId="0" borderId="0" xfId="3478" applyNumberFormat="1" applyFont="1" applyAlignment="1">
      <alignment horizontal="center" vertical="center" wrapText="1"/>
    </xf>
    <xf numFmtId="2" fontId="29" fillId="0" borderId="2" xfId="3478" applyNumberFormat="1" applyFont="1" applyBorder="1" applyAlignment="1">
      <alignment horizontal="center" vertical="center"/>
    </xf>
    <xf numFmtId="2" fontId="29" fillId="0" borderId="3" xfId="3478" applyNumberFormat="1" applyFont="1" applyBorder="1" applyAlignment="1">
      <alignment horizontal="center" vertical="center"/>
    </xf>
    <xf numFmtId="2" fontId="29" fillId="0" borderId="3" xfId="3478" applyNumberFormat="1" applyFont="1" applyBorder="1" applyAlignment="1">
      <alignment horizontal="center" vertical="center" wrapText="1"/>
    </xf>
    <xf numFmtId="0" fontId="29" fillId="0" borderId="4" xfId="3478" applyFont="1" applyBorder="1" applyAlignment="1">
      <alignment horizontal="center" vertical="center"/>
    </xf>
    <xf numFmtId="2" fontId="29" fillId="0" borderId="5" xfId="3478" applyNumberFormat="1" applyFont="1" applyBorder="1" applyAlignment="1">
      <alignment horizontal="center" vertical="center"/>
    </xf>
    <xf numFmtId="2" fontId="29" fillId="0" borderId="6" xfId="3478" applyNumberFormat="1" applyFont="1" applyBorder="1" applyAlignment="1">
      <alignment horizontal="center" vertical="center"/>
    </xf>
    <xf numFmtId="2" fontId="37" fillId="20" borderId="3" xfId="3478" applyNumberFormat="1" applyFont="1" applyFill="1" applyBorder="1" applyAlignment="1">
      <alignment horizontal="center" vertical="center" wrapText="1"/>
    </xf>
    <xf numFmtId="2" fontId="37" fillId="20" borderId="4" xfId="3478" applyNumberFormat="1" applyFont="1" applyFill="1" applyBorder="1" applyAlignment="1">
      <alignment horizontal="center" vertical="center" wrapText="1"/>
    </xf>
    <xf numFmtId="0" fontId="37" fillId="20" borderId="7" xfId="3478" applyFont="1" applyFill="1" applyBorder="1" applyAlignment="1">
      <alignment horizontal="center" vertical="center" wrapText="1"/>
    </xf>
    <xf numFmtId="0" fontId="37" fillId="20" borderId="8" xfId="3478" applyFont="1" applyFill="1" applyBorder="1" applyAlignment="1">
      <alignment horizontal="center" vertical="center" wrapText="1"/>
    </xf>
    <xf numFmtId="0" fontId="37" fillId="20" borderId="2" xfId="3478" applyFont="1" applyFill="1" applyBorder="1" applyAlignment="1">
      <alignment horizontal="center" vertical="center" wrapText="1"/>
    </xf>
    <xf numFmtId="0" fontId="37" fillId="0" borderId="0" xfId="3478" applyFont="1" applyAlignment="1">
      <alignment horizontal="center"/>
    </xf>
    <xf numFmtId="0" fontId="37" fillId="0" borderId="0" xfId="3478" applyFont="1" applyAlignment="1">
      <alignment horizontal="center" wrapText="1"/>
    </xf>
    <xf numFmtId="2" fontId="37" fillId="20" borderId="14" xfId="3478" applyNumberFormat="1" applyFont="1" applyFill="1" applyBorder="1" applyAlignment="1">
      <alignment horizontal="center" vertical="center"/>
    </xf>
    <xf numFmtId="0" fontId="44" fillId="19" borderId="19" xfId="3615" applyFont="1" applyFill="1" applyBorder="1" applyAlignment="1">
      <alignment horizontal="center" vertical="center" wrapText="1"/>
    </xf>
    <xf numFmtId="0" fontId="44" fillId="19" borderId="11" xfId="3615" applyFont="1" applyFill="1" applyBorder="1" applyAlignment="1">
      <alignment horizontal="center" vertical="center" wrapText="1"/>
    </xf>
    <xf numFmtId="0" fontId="44" fillId="19" borderId="24" xfId="3615" applyFont="1" applyFill="1" applyBorder="1" applyAlignment="1">
      <alignment horizontal="center" vertical="center" wrapText="1"/>
    </xf>
    <xf numFmtId="0" fontId="44" fillId="19" borderId="21" xfId="3615" applyFont="1" applyFill="1" applyBorder="1" applyAlignment="1">
      <alignment horizontal="center" vertical="center" wrapText="1"/>
    </xf>
    <xf numFmtId="0" fontId="43" fillId="19" borderId="14" xfId="3615" applyFont="1" applyFill="1" applyBorder="1" applyAlignment="1">
      <alignment horizontal="center" vertical="center"/>
    </xf>
    <xf numFmtId="0" fontId="41" fillId="0" borderId="0" xfId="3478" applyFont="1" applyAlignment="1">
      <alignment horizontal="center"/>
    </xf>
    <xf numFmtId="0" fontId="41" fillId="0" borderId="14" xfId="3478" applyFont="1" applyBorder="1" applyAlignment="1">
      <alignment horizontal="center" vertical="center" wrapText="1"/>
    </xf>
    <xf numFmtId="0" fontId="41" fillId="0" borderId="0" xfId="3478" applyFont="1" applyAlignment="1">
      <alignment horizontal="center" vertical="center" wrapText="1"/>
    </xf>
    <xf numFmtId="0" fontId="50" fillId="0" borderId="0" xfId="5175" applyFont="1" applyAlignment="1">
      <alignment horizontal="center" wrapText="1"/>
    </xf>
    <xf numFmtId="164" fontId="52" fillId="0" borderId="15" xfId="5175" applyNumberFormat="1" applyFont="1" applyBorder="1" applyAlignment="1">
      <alignment horizontal="center" wrapText="1"/>
    </xf>
  </cellXfs>
  <cellStyles count="5177">
    <cellStyle name="20% - Ênfase1 10" xfId="1" xr:uid="{00000000-0005-0000-0000-000000000000}"/>
    <cellStyle name="20% - Ênfase1 11" xfId="2" xr:uid="{00000000-0005-0000-0000-000001000000}"/>
    <cellStyle name="20% - Ênfase1 12" xfId="3" xr:uid="{00000000-0005-0000-0000-000002000000}"/>
    <cellStyle name="20% - Ênfase1 13" xfId="4" xr:uid="{00000000-0005-0000-0000-000003000000}"/>
    <cellStyle name="20% - Ênfase1 14" xfId="5" xr:uid="{00000000-0005-0000-0000-000004000000}"/>
    <cellStyle name="20% - Ênfase1 15" xfId="6" xr:uid="{00000000-0005-0000-0000-000005000000}"/>
    <cellStyle name="20% - Ênfase1 16" xfId="7" xr:uid="{00000000-0005-0000-0000-000006000000}"/>
    <cellStyle name="20% - Ênfase1 17" xfId="8" xr:uid="{00000000-0005-0000-0000-000007000000}"/>
    <cellStyle name="20% - Ênfase1 18" xfId="9" xr:uid="{00000000-0005-0000-0000-000008000000}"/>
    <cellStyle name="20% - Ênfase1 19" xfId="10" xr:uid="{00000000-0005-0000-0000-000009000000}"/>
    <cellStyle name="20% - Ênfase1 2" xfId="11" xr:uid="{00000000-0005-0000-0000-00000A000000}"/>
    <cellStyle name="20% - Ênfase1 2 2" xfId="12" xr:uid="{00000000-0005-0000-0000-00000B000000}"/>
    <cellStyle name="20% - Ênfase1 2 2 2" xfId="13" xr:uid="{00000000-0005-0000-0000-00000C000000}"/>
    <cellStyle name="20% - Ênfase1 2 3" xfId="14" xr:uid="{00000000-0005-0000-0000-00000D000000}"/>
    <cellStyle name="20% - Ênfase1 2 4" xfId="15" xr:uid="{00000000-0005-0000-0000-00000E000000}"/>
    <cellStyle name="20% - Ênfase1 2 5" xfId="16" xr:uid="{00000000-0005-0000-0000-00000F000000}"/>
    <cellStyle name="20% - Ênfase1 2 6" xfId="17" xr:uid="{00000000-0005-0000-0000-000010000000}"/>
    <cellStyle name="20% - Ênfase1 2 7" xfId="18" xr:uid="{00000000-0005-0000-0000-000011000000}"/>
    <cellStyle name="20% - Ênfase1 20" xfId="19" xr:uid="{00000000-0005-0000-0000-000012000000}"/>
    <cellStyle name="20% - Ênfase1 21" xfId="20" xr:uid="{00000000-0005-0000-0000-000013000000}"/>
    <cellStyle name="20% - Ênfase1 22" xfId="21" xr:uid="{00000000-0005-0000-0000-000014000000}"/>
    <cellStyle name="20% - Ênfase1 23" xfId="22" xr:uid="{00000000-0005-0000-0000-000015000000}"/>
    <cellStyle name="20% - Ênfase1 24" xfId="23" xr:uid="{00000000-0005-0000-0000-000016000000}"/>
    <cellStyle name="20% - Ênfase1 25" xfId="24" xr:uid="{00000000-0005-0000-0000-000017000000}"/>
    <cellStyle name="20% - Ênfase1 26" xfId="25" xr:uid="{00000000-0005-0000-0000-000018000000}"/>
    <cellStyle name="20% - Ênfase1 27" xfId="26" xr:uid="{00000000-0005-0000-0000-000019000000}"/>
    <cellStyle name="20% - Ênfase1 28" xfId="27" xr:uid="{00000000-0005-0000-0000-00001A000000}"/>
    <cellStyle name="20% - Ênfase1 29" xfId="28" xr:uid="{00000000-0005-0000-0000-00001B000000}"/>
    <cellStyle name="20% - Ênfase1 3" xfId="29" xr:uid="{00000000-0005-0000-0000-00001C000000}"/>
    <cellStyle name="20% - Ênfase1 30" xfId="30" xr:uid="{00000000-0005-0000-0000-00001D000000}"/>
    <cellStyle name="20% - Ênfase1 31" xfId="31" xr:uid="{00000000-0005-0000-0000-00001E000000}"/>
    <cellStyle name="20% - Ênfase1 32" xfId="32" xr:uid="{00000000-0005-0000-0000-00001F000000}"/>
    <cellStyle name="20% - Ênfase1 33" xfId="33" xr:uid="{00000000-0005-0000-0000-000020000000}"/>
    <cellStyle name="20% - Ênfase1 34" xfId="34" xr:uid="{00000000-0005-0000-0000-000021000000}"/>
    <cellStyle name="20% - Ênfase1 35" xfId="35" xr:uid="{00000000-0005-0000-0000-000022000000}"/>
    <cellStyle name="20% - Ênfase1 36" xfId="36" xr:uid="{00000000-0005-0000-0000-000023000000}"/>
    <cellStyle name="20% - Ênfase1 37" xfId="37" xr:uid="{00000000-0005-0000-0000-000024000000}"/>
    <cellStyle name="20% - Ênfase1 38" xfId="38" xr:uid="{00000000-0005-0000-0000-000025000000}"/>
    <cellStyle name="20% - Ênfase1 39" xfId="39" xr:uid="{00000000-0005-0000-0000-000026000000}"/>
    <cellStyle name="20% - Ênfase1 4" xfId="40" xr:uid="{00000000-0005-0000-0000-000027000000}"/>
    <cellStyle name="20% - Ênfase1 40" xfId="41" xr:uid="{00000000-0005-0000-0000-000028000000}"/>
    <cellStyle name="20% - Ênfase1 41" xfId="42" xr:uid="{00000000-0005-0000-0000-000029000000}"/>
    <cellStyle name="20% - Ênfase1 42" xfId="43" xr:uid="{00000000-0005-0000-0000-00002A000000}"/>
    <cellStyle name="20% - Ênfase1 43" xfId="44" xr:uid="{00000000-0005-0000-0000-00002B000000}"/>
    <cellStyle name="20% - Ênfase1 44" xfId="45" xr:uid="{00000000-0005-0000-0000-00002C000000}"/>
    <cellStyle name="20% - Ênfase1 45" xfId="46" xr:uid="{00000000-0005-0000-0000-00002D000000}"/>
    <cellStyle name="20% - Ênfase1 46" xfId="47" xr:uid="{00000000-0005-0000-0000-00002E000000}"/>
    <cellStyle name="20% - Ênfase1 47" xfId="48" xr:uid="{00000000-0005-0000-0000-00002F000000}"/>
    <cellStyle name="20% - Ênfase1 48" xfId="49" xr:uid="{00000000-0005-0000-0000-000030000000}"/>
    <cellStyle name="20% - Ênfase1 49" xfId="50" xr:uid="{00000000-0005-0000-0000-000031000000}"/>
    <cellStyle name="20% - Ênfase1 5" xfId="51" xr:uid="{00000000-0005-0000-0000-000032000000}"/>
    <cellStyle name="20% - Ênfase1 50" xfId="52" xr:uid="{00000000-0005-0000-0000-000033000000}"/>
    <cellStyle name="20% - Ênfase1 51" xfId="53" xr:uid="{00000000-0005-0000-0000-000034000000}"/>
    <cellStyle name="20% - Ênfase1 52" xfId="54" xr:uid="{00000000-0005-0000-0000-000035000000}"/>
    <cellStyle name="20% - Ênfase1 53" xfId="55" xr:uid="{00000000-0005-0000-0000-000036000000}"/>
    <cellStyle name="20% - Ênfase1 54" xfId="56" xr:uid="{00000000-0005-0000-0000-000037000000}"/>
    <cellStyle name="20% - Ênfase1 6" xfId="57" xr:uid="{00000000-0005-0000-0000-000038000000}"/>
    <cellStyle name="20% - Ênfase1 7" xfId="58" xr:uid="{00000000-0005-0000-0000-000039000000}"/>
    <cellStyle name="20% - Ênfase1 8" xfId="59" xr:uid="{00000000-0005-0000-0000-00003A000000}"/>
    <cellStyle name="20% - Ênfase1 9" xfId="60" xr:uid="{00000000-0005-0000-0000-00003B000000}"/>
    <cellStyle name="20% - Ênfase2 10" xfId="61" xr:uid="{00000000-0005-0000-0000-00003C000000}"/>
    <cellStyle name="20% - Ênfase2 11" xfId="62" xr:uid="{00000000-0005-0000-0000-00003D000000}"/>
    <cellStyle name="20% - Ênfase2 12" xfId="63" xr:uid="{00000000-0005-0000-0000-00003E000000}"/>
    <cellStyle name="20% - Ênfase2 13" xfId="64" xr:uid="{00000000-0005-0000-0000-00003F000000}"/>
    <cellStyle name="20% - Ênfase2 14" xfId="65" xr:uid="{00000000-0005-0000-0000-000040000000}"/>
    <cellStyle name="20% - Ênfase2 15" xfId="66" xr:uid="{00000000-0005-0000-0000-000041000000}"/>
    <cellStyle name="20% - Ênfase2 16" xfId="67" xr:uid="{00000000-0005-0000-0000-000042000000}"/>
    <cellStyle name="20% - Ênfase2 17" xfId="68" xr:uid="{00000000-0005-0000-0000-000043000000}"/>
    <cellStyle name="20% - Ênfase2 18" xfId="69" xr:uid="{00000000-0005-0000-0000-000044000000}"/>
    <cellStyle name="20% - Ênfase2 19" xfId="70" xr:uid="{00000000-0005-0000-0000-000045000000}"/>
    <cellStyle name="20% - Ênfase2 2" xfId="71" xr:uid="{00000000-0005-0000-0000-000046000000}"/>
    <cellStyle name="20% - Ênfase2 2 2" xfId="72" xr:uid="{00000000-0005-0000-0000-000047000000}"/>
    <cellStyle name="20% - Ênfase2 2 2 2" xfId="73" xr:uid="{00000000-0005-0000-0000-000048000000}"/>
    <cellStyle name="20% - Ênfase2 2 3" xfId="74" xr:uid="{00000000-0005-0000-0000-000049000000}"/>
    <cellStyle name="20% - Ênfase2 2 4" xfId="75" xr:uid="{00000000-0005-0000-0000-00004A000000}"/>
    <cellStyle name="20% - Ênfase2 2 5" xfId="76" xr:uid="{00000000-0005-0000-0000-00004B000000}"/>
    <cellStyle name="20% - Ênfase2 2 6" xfId="77" xr:uid="{00000000-0005-0000-0000-00004C000000}"/>
    <cellStyle name="20% - Ênfase2 2 7" xfId="78" xr:uid="{00000000-0005-0000-0000-00004D000000}"/>
    <cellStyle name="20% - Ênfase2 20" xfId="79" xr:uid="{00000000-0005-0000-0000-00004E000000}"/>
    <cellStyle name="20% - Ênfase2 21" xfId="80" xr:uid="{00000000-0005-0000-0000-00004F000000}"/>
    <cellStyle name="20% - Ênfase2 22" xfId="81" xr:uid="{00000000-0005-0000-0000-000050000000}"/>
    <cellStyle name="20% - Ênfase2 23" xfId="82" xr:uid="{00000000-0005-0000-0000-000051000000}"/>
    <cellStyle name="20% - Ênfase2 24" xfId="83" xr:uid="{00000000-0005-0000-0000-000052000000}"/>
    <cellStyle name="20% - Ênfase2 25" xfId="84" xr:uid="{00000000-0005-0000-0000-000053000000}"/>
    <cellStyle name="20% - Ênfase2 26" xfId="85" xr:uid="{00000000-0005-0000-0000-000054000000}"/>
    <cellStyle name="20% - Ênfase2 27" xfId="86" xr:uid="{00000000-0005-0000-0000-000055000000}"/>
    <cellStyle name="20% - Ênfase2 28" xfId="87" xr:uid="{00000000-0005-0000-0000-000056000000}"/>
    <cellStyle name="20% - Ênfase2 29" xfId="88" xr:uid="{00000000-0005-0000-0000-000057000000}"/>
    <cellStyle name="20% - Ênfase2 3" xfId="89" xr:uid="{00000000-0005-0000-0000-000058000000}"/>
    <cellStyle name="20% - Ênfase2 30" xfId="90" xr:uid="{00000000-0005-0000-0000-000059000000}"/>
    <cellStyle name="20% - Ênfase2 31" xfId="91" xr:uid="{00000000-0005-0000-0000-00005A000000}"/>
    <cellStyle name="20% - Ênfase2 32" xfId="92" xr:uid="{00000000-0005-0000-0000-00005B000000}"/>
    <cellStyle name="20% - Ênfase2 33" xfId="93" xr:uid="{00000000-0005-0000-0000-00005C000000}"/>
    <cellStyle name="20% - Ênfase2 34" xfId="94" xr:uid="{00000000-0005-0000-0000-00005D000000}"/>
    <cellStyle name="20% - Ênfase2 35" xfId="95" xr:uid="{00000000-0005-0000-0000-00005E000000}"/>
    <cellStyle name="20% - Ênfase2 36" xfId="96" xr:uid="{00000000-0005-0000-0000-00005F000000}"/>
    <cellStyle name="20% - Ênfase2 37" xfId="97" xr:uid="{00000000-0005-0000-0000-000060000000}"/>
    <cellStyle name="20% - Ênfase2 38" xfId="98" xr:uid="{00000000-0005-0000-0000-000061000000}"/>
    <cellStyle name="20% - Ênfase2 39" xfId="99" xr:uid="{00000000-0005-0000-0000-000062000000}"/>
    <cellStyle name="20% - Ênfase2 4" xfId="100" xr:uid="{00000000-0005-0000-0000-000063000000}"/>
    <cellStyle name="20% - Ênfase2 40" xfId="101" xr:uid="{00000000-0005-0000-0000-000064000000}"/>
    <cellStyle name="20% - Ênfase2 41" xfId="102" xr:uid="{00000000-0005-0000-0000-000065000000}"/>
    <cellStyle name="20% - Ênfase2 42" xfId="103" xr:uid="{00000000-0005-0000-0000-000066000000}"/>
    <cellStyle name="20% - Ênfase2 43" xfId="104" xr:uid="{00000000-0005-0000-0000-000067000000}"/>
    <cellStyle name="20% - Ênfase2 44" xfId="105" xr:uid="{00000000-0005-0000-0000-000068000000}"/>
    <cellStyle name="20% - Ênfase2 45" xfId="106" xr:uid="{00000000-0005-0000-0000-000069000000}"/>
    <cellStyle name="20% - Ênfase2 46" xfId="107" xr:uid="{00000000-0005-0000-0000-00006A000000}"/>
    <cellStyle name="20% - Ênfase2 47" xfId="108" xr:uid="{00000000-0005-0000-0000-00006B000000}"/>
    <cellStyle name="20% - Ênfase2 48" xfId="109" xr:uid="{00000000-0005-0000-0000-00006C000000}"/>
    <cellStyle name="20% - Ênfase2 49" xfId="110" xr:uid="{00000000-0005-0000-0000-00006D000000}"/>
    <cellStyle name="20% - Ênfase2 5" xfId="111" xr:uid="{00000000-0005-0000-0000-00006E000000}"/>
    <cellStyle name="20% - Ênfase2 50" xfId="112" xr:uid="{00000000-0005-0000-0000-00006F000000}"/>
    <cellStyle name="20% - Ênfase2 51" xfId="113" xr:uid="{00000000-0005-0000-0000-000070000000}"/>
    <cellStyle name="20% - Ênfase2 52" xfId="114" xr:uid="{00000000-0005-0000-0000-000071000000}"/>
    <cellStyle name="20% - Ênfase2 53" xfId="115" xr:uid="{00000000-0005-0000-0000-000072000000}"/>
    <cellStyle name="20% - Ênfase2 54" xfId="116" xr:uid="{00000000-0005-0000-0000-000073000000}"/>
    <cellStyle name="20% - Ênfase2 6" xfId="117" xr:uid="{00000000-0005-0000-0000-000074000000}"/>
    <cellStyle name="20% - Ênfase2 7" xfId="118" xr:uid="{00000000-0005-0000-0000-000075000000}"/>
    <cellStyle name="20% - Ênfase2 8" xfId="119" xr:uid="{00000000-0005-0000-0000-000076000000}"/>
    <cellStyle name="20% - Ênfase2 9" xfId="120" xr:uid="{00000000-0005-0000-0000-000077000000}"/>
    <cellStyle name="20% - Ênfase3 10" xfId="121" xr:uid="{00000000-0005-0000-0000-000078000000}"/>
    <cellStyle name="20% - Ênfase3 11" xfId="122" xr:uid="{00000000-0005-0000-0000-000079000000}"/>
    <cellStyle name="20% - Ênfase3 12" xfId="123" xr:uid="{00000000-0005-0000-0000-00007A000000}"/>
    <cellStyle name="20% - Ênfase3 13" xfId="124" xr:uid="{00000000-0005-0000-0000-00007B000000}"/>
    <cellStyle name="20% - Ênfase3 14" xfId="125" xr:uid="{00000000-0005-0000-0000-00007C000000}"/>
    <cellStyle name="20% - Ênfase3 15" xfId="126" xr:uid="{00000000-0005-0000-0000-00007D000000}"/>
    <cellStyle name="20% - Ênfase3 16" xfId="127" xr:uid="{00000000-0005-0000-0000-00007E000000}"/>
    <cellStyle name="20% - Ênfase3 17" xfId="128" xr:uid="{00000000-0005-0000-0000-00007F000000}"/>
    <cellStyle name="20% - Ênfase3 18" xfId="129" xr:uid="{00000000-0005-0000-0000-000080000000}"/>
    <cellStyle name="20% - Ênfase3 19" xfId="130" xr:uid="{00000000-0005-0000-0000-000081000000}"/>
    <cellStyle name="20% - Ênfase3 2" xfId="131" xr:uid="{00000000-0005-0000-0000-000082000000}"/>
    <cellStyle name="20% - Ênfase3 2 2" xfId="132" xr:uid="{00000000-0005-0000-0000-000083000000}"/>
    <cellStyle name="20% - Ênfase3 2 2 2" xfId="133" xr:uid="{00000000-0005-0000-0000-000084000000}"/>
    <cellStyle name="20% - Ênfase3 2 3" xfId="134" xr:uid="{00000000-0005-0000-0000-000085000000}"/>
    <cellStyle name="20% - Ênfase3 2 4" xfId="135" xr:uid="{00000000-0005-0000-0000-000086000000}"/>
    <cellStyle name="20% - Ênfase3 2 5" xfId="136" xr:uid="{00000000-0005-0000-0000-000087000000}"/>
    <cellStyle name="20% - Ênfase3 2 6" xfId="137" xr:uid="{00000000-0005-0000-0000-000088000000}"/>
    <cellStyle name="20% - Ênfase3 2 7" xfId="138" xr:uid="{00000000-0005-0000-0000-000089000000}"/>
    <cellStyle name="20% - Ênfase3 20" xfId="139" xr:uid="{00000000-0005-0000-0000-00008A000000}"/>
    <cellStyle name="20% - Ênfase3 21" xfId="140" xr:uid="{00000000-0005-0000-0000-00008B000000}"/>
    <cellStyle name="20% - Ênfase3 22" xfId="141" xr:uid="{00000000-0005-0000-0000-00008C000000}"/>
    <cellStyle name="20% - Ênfase3 23" xfId="142" xr:uid="{00000000-0005-0000-0000-00008D000000}"/>
    <cellStyle name="20% - Ênfase3 24" xfId="143" xr:uid="{00000000-0005-0000-0000-00008E000000}"/>
    <cellStyle name="20% - Ênfase3 25" xfId="144" xr:uid="{00000000-0005-0000-0000-00008F000000}"/>
    <cellStyle name="20% - Ênfase3 26" xfId="145" xr:uid="{00000000-0005-0000-0000-000090000000}"/>
    <cellStyle name="20% - Ênfase3 27" xfId="146" xr:uid="{00000000-0005-0000-0000-000091000000}"/>
    <cellStyle name="20% - Ênfase3 28" xfId="147" xr:uid="{00000000-0005-0000-0000-000092000000}"/>
    <cellStyle name="20% - Ênfase3 29" xfId="148" xr:uid="{00000000-0005-0000-0000-000093000000}"/>
    <cellStyle name="20% - Ênfase3 3" xfId="149" xr:uid="{00000000-0005-0000-0000-000094000000}"/>
    <cellStyle name="20% - Ênfase3 30" xfId="150" xr:uid="{00000000-0005-0000-0000-000095000000}"/>
    <cellStyle name="20% - Ênfase3 31" xfId="151" xr:uid="{00000000-0005-0000-0000-000096000000}"/>
    <cellStyle name="20% - Ênfase3 32" xfId="152" xr:uid="{00000000-0005-0000-0000-000097000000}"/>
    <cellStyle name="20% - Ênfase3 33" xfId="153" xr:uid="{00000000-0005-0000-0000-000098000000}"/>
    <cellStyle name="20% - Ênfase3 34" xfId="154" xr:uid="{00000000-0005-0000-0000-000099000000}"/>
    <cellStyle name="20% - Ênfase3 35" xfId="155" xr:uid="{00000000-0005-0000-0000-00009A000000}"/>
    <cellStyle name="20% - Ênfase3 36" xfId="156" xr:uid="{00000000-0005-0000-0000-00009B000000}"/>
    <cellStyle name="20% - Ênfase3 37" xfId="157" xr:uid="{00000000-0005-0000-0000-00009C000000}"/>
    <cellStyle name="20% - Ênfase3 38" xfId="158" xr:uid="{00000000-0005-0000-0000-00009D000000}"/>
    <cellStyle name="20% - Ênfase3 39" xfId="159" xr:uid="{00000000-0005-0000-0000-00009E000000}"/>
    <cellStyle name="20% - Ênfase3 4" xfId="160" xr:uid="{00000000-0005-0000-0000-00009F000000}"/>
    <cellStyle name="20% - Ênfase3 40" xfId="161" xr:uid="{00000000-0005-0000-0000-0000A0000000}"/>
    <cellStyle name="20% - Ênfase3 41" xfId="162" xr:uid="{00000000-0005-0000-0000-0000A1000000}"/>
    <cellStyle name="20% - Ênfase3 42" xfId="163" xr:uid="{00000000-0005-0000-0000-0000A2000000}"/>
    <cellStyle name="20% - Ênfase3 43" xfId="164" xr:uid="{00000000-0005-0000-0000-0000A3000000}"/>
    <cellStyle name="20% - Ênfase3 44" xfId="165" xr:uid="{00000000-0005-0000-0000-0000A4000000}"/>
    <cellStyle name="20% - Ênfase3 45" xfId="166" xr:uid="{00000000-0005-0000-0000-0000A5000000}"/>
    <cellStyle name="20% - Ênfase3 46" xfId="167" xr:uid="{00000000-0005-0000-0000-0000A6000000}"/>
    <cellStyle name="20% - Ênfase3 47" xfId="168" xr:uid="{00000000-0005-0000-0000-0000A7000000}"/>
    <cellStyle name="20% - Ênfase3 48" xfId="169" xr:uid="{00000000-0005-0000-0000-0000A8000000}"/>
    <cellStyle name="20% - Ênfase3 49" xfId="170" xr:uid="{00000000-0005-0000-0000-0000A9000000}"/>
    <cellStyle name="20% - Ênfase3 5" xfId="171" xr:uid="{00000000-0005-0000-0000-0000AA000000}"/>
    <cellStyle name="20% - Ênfase3 50" xfId="172" xr:uid="{00000000-0005-0000-0000-0000AB000000}"/>
    <cellStyle name="20% - Ênfase3 51" xfId="173" xr:uid="{00000000-0005-0000-0000-0000AC000000}"/>
    <cellStyle name="20% - Ênfase3 52" xfId="174" xr:uid="{00000000-0005-0000-0000-0000AD000000}"/>
    <cellStyle name="20% - Ênfase3 53" xfId="175" xr:uid="{00000000-0005-0000-0000-0000AE000000}"/>
    <cellStyle name="20% - Ênfase3 54" xfId="176" xr:uid="{00000000-0005-0000-0000-0000AF000000}"/>
    <cellStyle name="20% - Ênfase3 6" xfId="177" xr:uid="{00000000-0005-0000-0000-0000B0000000}"/>
    <cellStyle name="20% - Ênfase3 7" xfId="178" xr:uid="{00000000-0005-0000-0000-0000B1000000}"/>
    <cellStyle name="20% - Ênfase3 8" xfId="179" xr:uid="{00000000-0005-0000-0000-0000B2000000}"/>
    <cellStyle name="20% - Ênfase3 9" xfId="180" xr:uid="{00000000-0005-0000-0000-0000B3000000}"/>
    <cellStyle name="20% - Ênfase4 10" xfId="181" xr:uid="{00000000-0005-0000-0000-0000B4000000}"/>
    <cellStyle name="20% - Ênfase4 11" xfId="182" xr:uid="{00000000-0005-0000-0000-0000B5000000}"/>
    <cellStyle name="20% - Ênfase4 12" xfId="183" xr:uid="{00000000-0005-0000-0000-0000B6000000}"/>
    <cellStyle name="20% - Ênfase4 13" xfId="184" xr:uid="{00000000-0005-0000-0000-0000B7000000}"/>
    <cellStyle name="20% - Ênfase4 14" xfId="185" xr:uid="{00000000-0005-0000-0000-0000B8000000}"/>
    <cellStyle name="20% - Ênfase4 15" xfId="186" xr:uid="{00000000-0005-0000-0000-0000B9000000}"/>
    <cellStyle name="20% - Ênfase4 16" xfId="187" xr:uid="{00000000-0005-0000-0000-0000BA000000}"/>
    <cellStyle name="20% - Ênfase4 17" xfId="188" xr:uid="{00000000-0005-0000-0000-0000BB000000}"/>
    <cellStyle name="20% - Ênfase4 18" xfId="189" xr:uid="{00000000-0005-0000-0000-0000BC000000}"/>
    <cellStyle name="20% - Ênfase4 19" xfId="190" xr:uid="{00000000-0005-0000-0000-0000BD000000}"/>
    <cellStyle name="20% - Ênfase4 2" xfId="191" xr:uid="{00000000-0005-0000-0000-0000BE000000}"/>
    <cellStyle name="20% - Ênfase4 2 2" xfId="192" xr:uid="{00000000-0005-0000-0000-0000BF000000}"/>
    <cellStyle name="20% - Ênfase4 2 3" xfId="193" xr:uid="{00000000-0005-0000-0000-0000C0000000}"/>
    <cellStyle name="20% - Ênfase4 2 4" xfId="194" xr:uid="{00000000-0005-0000-0000-0000C1000000}"/>
    <cellStyle name="20% - Ênfase4 2 5" xfId="195" xr:uid="{00000000-0005-0000-0000-0000C2000000}"/>
    <cellStyle name="20% - Ênfase4 2 6" xfId="196" xr:uid="{00000000-0005-0000-0000-0000C3000000}"/>
    <cellStyle name="20% - Ênfase4 2 7" xfId="197" xr:uid="{00000000-0005-0000-0000-0000C4000000}"/>
    <cellStyle name="20% - Ênfase4 20" xfId="198" xr:uid="{00000000-0005-0000-0000-0000C5000000}"/>
    <cellStyle name="20% - Ênfase4 21" xfId="199" xr:uid="{00000000-0005-0000-0000-0000C6000000}"/>
    <cellStyle name="20% - Ênfase4 22" xfId="200" xr:uid="{00000000-0005-0000-0000-0000C7000000}"/>
    <cellStyle name="20% - Ênfase4 23" xfId="201" xr:uid="{00000000-0005-0000-0000-0000C8000000}"/>
    <cellStyle name="20% - Ênfase4 24" xfId="202" xr:uid="{00000000-0005-0000-0000-0000C9000000}"/>
    <cellStyle name="20% - Ênfase4 25" xfId="203" xr:uid="{00000000-0005-0000-0000-0000CA000000}"/>
    <cellStyle name="20% - Ênfase4 26" xfId="204" xr:uid="{00000000-0005-0000-0000-0000CB000000}"/>
    <cellStyle name="20% - Ênfase4 27" xfId="205" xr:uid="{00000000-0005-0000-0000-0000CC000000}"/>
    <cellStyle name="20% - Ênfase4 28" xfId="206" xr:uid="{00000000-0005-0000-0000-0000CD000000}"/>
    <cellStyle name="20% - Ênfase4 29" xfId="207" xr:uid="{00000000-0005-0000-0000-0000CE000000}"/>
    <cellStyle name="20% - Ênfase4 3" xfId="208" xr:uid="{00000000-0005-0000-0000-0000CF000000}"/>
    <cellStyle name="20% - Ênfase4 30" xfId="209" xr:uid="{00000000-0005-0000-0000-0000D0000000}"/>
    <cellStyle name="20% - Ênfase4 31" xfId="210" xr:uid="{00000000-0005-0000-0000-0000D1000000}"/>
    <cellStyle name="20% - Ênfase4 32" xfId="211" xr:uid="{00000000-0005-0000-0000-0000D2000000}"/>
    <cellStyle name="20% - Ênfase4 33" xfId="212" xr:uid="{00000000-0005-0000-0000-0000D3000000}"/>
    <cellStyle name="20% - Ênfase4 34" xfId="213" xr:uid="{00000000-0005-0000-0000-0000D4000000}"/>
    <cellStyle name="20% - Ênfase4 35" xfId="214" xr:uid="{00000000-0005-0000-0000-0000D5000000}"/>
    <cellStyle name="20% - Ênfase4 36" xfId="215" xr:uid="{00000000-0005-0000-0000-0000D6000000}"/>
    <cellStyle name="20% - Ênfase4 37" xfId="216" xr:uid="{00000000-0005-0000-0000-0000D7000000}"/>
    <cellStyle name="20% - Ênfase4 38" xfId="217" xr:uid="{00000000-0005-0000-0000-0000D8000000}"/>
    <cellStyle name="20% - Ênfase4 39" xfId="218" xr:uid="{00000000-0005-0000-0000-0000D9000000}"/>
    <cellStyle name="20% - Ênfase4 4" xfId="219" xr:uid="{00000000-0005-0000-0000-0000DA000000}"/>
    <cellStyle name="20% - Ênfase4 40" xfId="220" xr:uid="{00000000-0005-0000-0000-0000DB000000}"/>
    <cellStyle name="20% - Ênfase4 41" xfId="221" xr:uid="{00000000-0005-0000-0000-0000DC000000}"/>
    <cellStyle name="20% - Ênfase4 42" xfId="222" xr:uid="{00000000-0005-0000-0000-0000DD000000}"/>
    <cellStyle name="20% - Ênfase4 43" xfId="223" xr:uid="{00000000-0005-0000-0000-0000DE000000}"/>
    <cellStyle name="20% - Ênfase4 44" xfId="224" xr:uid="{00000000-0005-0000-0000-0000DF000000}"/>
    <cellStyle name="20% - Ênfase4 45" xfId="225" xr:uid="{00000000-0005-0000-0000-0000E0000000}"/>
    <cellStyle name="20% - Ênfase4 46" xfId="226" xr:uid="{00000000-0005-0000-0000-0000E1000000}"/>
    <cellStyle name="20% - Ênfase4 47" xfId="227" xr:uid="{00000000-0005-0000-0000-0000E2000000}"/>
    <cellStyle name="20% - Ênfase4 48" xfId="228" xr:uid="{00000000-0005-0000-0000-0000E3000000}"/>
    <cellStyle name="20% - Ênfase4 49" xfId="229" xr:uid="{00000000-0005-0000-0000-0000E4000000}"/>
    <cellStyle name="20% - Ênfase4 5" xfId="230" xr:uid="{00000000-0005-0000-0000-0000E5000000}"/>
    <cellStyle name="20% - Ênfase4 50" xfId="231" xr:uid="{00000000-0005-0000-0000-0000E6000000}"/>
    <cellStyle name="20% - Ênfase4 51" xfId="232" xr:uid="{00000000-0005-0000-0000-0000E7000000}"/>
    <cellStyle name="20% - Ênfase4 52" xfId="233" xr:uid="{00000000-0005-0000-0000-0000E8000000}"/>
    <cellStyle name="20% - Ênfase4 53" xfId="234" xr:uid="{00000000-0005-0000-0000-0000E9000000}"/>
    <cellStyle name="20% - Ênfase4 54" xfId="235" xr:uid="{00000000-0005-0000-0000-0000EA000000}"/>
    <cellStyle name="20% - Ênfase4 6" xfId="236" xr:uid="{00000000-0005-0000-0000-0000EB000000}"/>
    <cellStyle name="20% - Ênfase4 7" xfId="237" xr:uid="{00000000-0005-0000-0000-0000EC000000}"/>
    <cellStyle name="20% - Ênfase4 8" xfId="238" xr:uid="{00000000-0005-0000-0000-0000ED000000}"/>
    <cellStyle name="20% - Ênfase4 9" xfId="239" xr:uid="{00000000-0005-0000-0000-0000EE000000}"/>
    <cellStyle name="20% - Ênfase5 10" xfId="240" xr:uid="{00000000-0005-0000-0000-0000EF000000}"/>
    <cellStyle name="20% - Ênfase5 11" xfId="241" xr:uid="{00000000-0005-0000-0000-0000F0000000}"/>
    <cellStyle name="20% - Ênfase5 12" xfId="242" xr:uid="{00000000-0005-0000-0000-0000F1000000}"/>
    <cellStyle name="20% - Ênfase5 13" xfId="243" xr:uid="{00000000-0005-0000-0000-0000F2000000}"/>
    <cellStyle name="20% - Ênfase5 14" xfId="244" xr:uid="{00000000-0005-0000-0000-0000F3000000}"/>
    <cellStyle name="20% - Ênfase5 15" xfId="245" xr:uid="{00000000-0005-0000-0000-0000F4000000}"/>
    <cellStyle name="20% - Ênfase5 16" xfId="246" xr:uid="{00000000-0005-0000-0000-0000F5000000}"/>
    <cellStyle name="20% - Ênfase5 17" xfId="247" xr:uid="{00000000-0005-0000-0000-0000F6000000}"/>
    <cellStyle name="20% - Ênfase5 18" xfId="248" xr:uid="{00000000-0005-0000-0000-0000F7000000}"/>
    <cellStyle name="20% - Ênfase5 19" xfId="249" xr:uid="{00000000-0005-0000-0000-0000F8000000}"/>
    <cellStyle name="20% - Ênfase5 2" xfId="250" xr:uid="{00000000-0005-0000-0000-0000F9000000}"/>
    <cellStyle name="20% - Ênfase5 2 2" xfId="251" xr:uid="{00000000-0005-0000-0000-0000FA000000}"/>
    <cellStyle name="20% - Ênfase5 2 2 2" xfId="252" xr:uid="{00000000-0005-0000-0000-0000FB000000}"/>
    <cellStyle name="20% - Ênfase5 2 3" xfId="253" xr:uid="{00000000-0005-0000-0000-0000FC000000}"/>
    <cellStyle name="20% - Ênfase5 2 4" xfId="254" xr:uid="{00000000-0005-0000-0000-0000FD000000}"/>
    <cellStyle name="20% - Ênfase5 2 5" xfId="255" xr:uid="{00000000-0005-0000-0000-0000FE000000}"/>
    <cellStyle name="20% - Ênfase5 2 6" xfId="256" xr:uid="{00000000-0005-0000-0000-0000FF000000}"/>
    <cellStyle name="20% - Ênfase5 2 7" xfId="257" xr:uid="{00000000-0005-0000-0000-000000010000}"/>
    <cellStyle name="20% - Ênfase5 20" xfId="258" xr:uid="{00000000-0005-0000-0000-000001010000}"/>
    <cellStyle name="20% - Ênfase5 21" xfId="259" xr:uid="{00000000-0005-0000-0000-000002010000}"/>
    <cellStyle name="20% - Ênfase5 22" xfId="260" xr:uid="{00000000-0005-0000-0000-000003010000}"/>
    <cellStyle name="20% - Ênfase5 23" xfId="261" xr:uid="{00000000-0005-0000-0000-000004010000}"/>
    <cellStyle name="20% - Ênfase5 24" xfId="262" xr:uid="{00000000-0005-0000-0000-000005010000}"/>
    <cellStyle name="20% - Ênfase5 25" xfId="263" xr:uid="{00000000-0005-0000-0000-000006010000}"/>
    <cellStyle name="20% - Ênfase5 26" xfId="264" xr:uid="{00000000-0005-0000-0000-000007010000}"/>
    <cellStyle name="20% - Ênfase5 27" xfId="265" xr:uid="{00000000-0005-0000-0000-000008010000}"/>
    <cellStyle name="20% - Ênfase5 28" xfId="266" xr:uid="{00000000-0005-0000-0000-000009010000}"/>
    <cellStyle name="20% - Ênfase5 29" xfId="267" xr:uid="{00000000-0005-0000-0000-00000A010000}"/>
    <cellStyle name="20% - Ênfase5 3" xfId="268" xr:uid="{00000000-0005-0000-0000-00000B010000}"/>
    <cellStyle name="20% - Ênfase5 30" xfId="269" xr:uid="{00000000-0005-0000-0000-00000C010000}"/>
    <cellStyle name="20% - Ênfase5 31" xfId="270" xr:uid="{00000000-0005-0000-0000-00000D010000}"/>
    <cellStyle name="20% - Ênfase5 32" xfId="271" xr:uid="{00000000-0005-0000-0000-00000E010000}"/>
    <cellStyle name="20% - Ênfase5 33" xfId="272" xr:uid="{00000000-0005-0000-0000-00000F010000}"/>
    <cellStyle name="20% - Ênfase5 34" xfId="273" xr:uid="{00000000-0005-0000-0000-000010010000}"/>
    <cellStyle name="20% - Ênfase5 35" xfId="274" xr:uid="{00000000-0005-0000-0000-000011010000}"/>
    <cellStyle name="20% - Ênfase5 36" xfId="275" xr:uid="{00000000-0005-0000-0000-000012010000}"/>
    <cellStyle name="20% - Ênfase5 37" xfId="276" xr:uid="{00000000-0005-0000-0000-000013010000}"/>
    <cellStyle name="20% - Ênfase5 38" xfId="277" xr:uid="{00000000-0005-0000-0000-000014010000}"/>
    <cellStyle name="20% - Ênfase5 39" xfId="278" xr:uid="{00000000-0005-0000-0000-000015010000}"/>
    <cellStyle name="20% - Ênfase5 4" xfId="279" xr:uid="{00000000-0005-0000-0000-000016010000}"/>
    <cellStyle name="20% - Ênfase5 40" xfId="280" xr:uid="{00000000-0005-0000-0000-000017010000}"/>
    <cellStyle name="20% - Ênfase5 41" xfId="281" xr:uid="{00000000-0005-0000-0000-000018010000}"/>
    <cellStyle name="20% - Ênfase5 42" xfId="282" xr:uid="{00000000-0005-0000-0000-000019010000}"/>
    <cellStyle name="20% - Ênfase5 43" xfId="283" xr:uid="{00000000-0005-0000-0000-00001A010000}"/>
    <cellStyle name="20% - Ênfase5 44" xfId="284" xr:uid="{00000000-0005-0000-0000-00001B010000}"/>
    <cellStyle name="20% - Ênfase5 45" xfId="285" xr:uid="{00000000-0005-0000-0000-00001C010000}"/>
    <cellStyle name="20% - Ênfase5 46" xfId="286" xr:uid="{00000000-0005-0000-0000-00001D010000}"/>
    <cellStyle name="20% - Ênfase5 47" xfId="287" xr:uid="{00000000-0005-0000-0000-00001E010000}"/>
    <cellStyle name="20% - Ênfase5 48" xfId="288" xr:uid="{00000000-0005-0000-0000-00001F010000}"/>
    <cellStyle name="20% - Ênfase5 49" xfId="289" xr:uid="{00000000-0005-0000-0000-000020010000}"/>
    <cellStyle name="20% - Ênfase5 5" xfId="290" xr:uid="{00000000-0005-0000-0000-000021010000}"/>
    <cellStyle name="20% - Ênfase5 50" xfId="291" xr:uid="{00000000-0005-0000-0000-000022010000}"/>
    <cellStyle name="20% - Ênfase5 51" xfId="292" xr:uid="{00000000-0005-0000-0000-000023010000}"/>
    <cellStyle name="20% - Ênfase5 52" xfId="293" xr:uid="{00000000-0005-0000-0000-000024010000}"/>
    <cellStyle name="20% - Ênfase5 53" xfId="294" xr:uid="{00000000-0005-0000-0000-000025010000}"/>
    <cellStyle name="20% - Ênfase5 54" xfId="295" xr:uid="{00000000-0005-0000-0000-000026010000}"/>
    <cellStyle name="20% - Ênfase5 6" xfId="296" xr:uid="{00000000-0005-0000-0000-000027010000}"/>
    <cellStyle name="20% - Ênfase5 7" xfId="297" xr:uid="{00000000-0005-0000-0000-000028010000}"/>
    <cellStyle name="20% - Ênfase5 8" xfId="298" xr:uid="{00000000-0005-0000-0000-000029010000}"/>
    <cellStyle name="20% - Ênfase5 9" xfId="299" xr:uid="{00000000-0005-0000-0000-00002A010000}"/>
    <cellStyle name="20% - Ênfase6 10" xfId="300" xr:uid="{00000000-0005-0000-0000-00002B010000}"/>
    <cellStyle name="20% - Ênfase6 11" xfId="301" xr:uid="{00000000-0005-0000-0000-00002C010000}"/>
    <cellStyle name="20% - Ênfase6 12" xfId="302" xr:uid="{00000000-0005-0000-0000-00002D010000}"/>
    <cellStyle name="20% - Ênfase6 13" xfId="303" xr:uid="{00000000-0005-0000-0000-00002E010000}"/>
    <cellStyle name="20% - Ênfase6 14" xfId="304" xr:uid="{00000000-0005-0000-0000-00002F010000}"/>
    <cellStyle name="20% - Ênfase6 15" xfId="305" xr:uid="{00000000-0005-0000-0000-000030010000}"/>
    <cellStyle name="20% - Ênfase6 16" xfId="306" xr:uid="{00000000-0005-0000-0000-000031010000}"/>
    <cellStyle name="20% - Ênfase6 17" xfId="307" xr:uid="{00000000-0005-0000-0000-000032010000}"/>
    <cellStyle name="20% - Ênfase6 18" xfId="308" xr:uid="{00000000-0005-0000-0000-000033010000}"/>
    <cellStyle name="20% - Ênfase6 19" xfId="309" xr:uid="{00000000-0005-0000-0000-000034010000}"/>
    <cellStyle name="20% - Ênfase6 2" xfId="310" xr:uid="{00000000-0005-0000-0000-000035010000}"/>
    <cellStyle name="20% - Ênfase6 2 2" xfId="311" xr:uid="{00000000-0005-0000-0000-000036010000}"/>
    <cellStyle name="20% - Ênfase6 2 2 2" xfId="312" xr:uid="{00000000-0005-0000-0000-000037010000}"/>
    <cellStyle name="20% - Ênfase6 2 3" xfId="313" xr:uid="{00000000-0005-0000-0000-000038010000}"/>
    <cellStyle name="20% - Ênfase6 2 4" xfId="314" xr:uid="{00000000-0005-0000-0000-000039010000}"/>
    <cellStyle name="20% - Ênfase6 2 5" xfId="315" xr:uid="{00000000-0005-0000-0000-00003A010000}"/>
    <cellStyle name="20% - Ênfase6 2 6" xfId="316" xr:uid="{00000000-0005-0000-0000-00003B010000}"/>
    <cellStyle name="20% - Ênfase6 2 7" xfId="317" xr:uid="{00000000-0005-0000-0000-00003C010000}"/>
    <cellStyle name="20% - Ênfase6 20" xfId="318" xr:uid="{00000000-0005-0000-0000-00003D010000}"/>
    <cellStyle name="20% - Ênfase6 21" xfId="319" xr:uid="{00000000-0005-0000-0000-00003E010000}"/>
    <cellStyle name="20% - Ênfase6 22" xfId="320" xr:uid="{00000000-0005-0000-0000-00003F010000}"/>
    <cellStyle name="20% - Ênfase6 23" xfId="321" xr:uid="{00000000-0005-0000-0000-000040010000}"/>
    <cellStyle name="20% - Ênfase6 24" xfId="322" xr:uid="{00000000-0005-0000-0000-000041010000}"/>
    <cellStyle name="20% - Ênfase6 25" xfId="323" xr:uid="{00000000-0005-0000-0000-000042010000}"/>
    <cellStyle name="20% - Ênfase6 26" xfId="324" xr:uid="{00000000-0005-0000-0000-000043010000}"/>
    <cellStyle name="20% - Ênfase6 27" xfId="325" xr:uid="{00000000-0005-0000-0000-000044010000}"/>
    <cellStyle name="20% - Ênfase6 28" xfId="326" xr:uid="{00000000-0005-0000-0000-000045010000}"/>
    <cellStyle name="20% - Ênfase6 29" xfId="327" xr:uid="{00000000-0005-0000-0000-000046010000}"/>
    <cellStyle name="20% - Ênfase6 3" xfId="328" xr:uid="{00000000-0005-0000-0000-000047010000}"/>
    <cellStyle name="20% - Ênfase6 30" xfId="329" xr:uid="{00000000-0005-0000-0000-000048010000}"/>
    <cellStyle name="20% - Ênfase6 31" xfId="330" xr:uid="{00000000-0005-0000-0000-000049010000}"/>
    <cellStyle name="20% - Ênfase6 32" xfId="331" xr:uid="{00000000-0005-0000-0000-00004A010000}"/>
    <cellStyle name="20% - Ênfase6 33" xfId="332" xr:uid="{00000000-0005-0000-0000-00004B010000}"/>
    <cellStyle name="20% - Ênfase6 34" xfId="333" xr:uid="{00000000-0005-0000-0000-00004C010000}"/>
    <cellStyle name="20% - Ênfase6 35" xfId="334" xr:uid="{00000000-0005-0000-0000-00004D010000}"/>
    <cellStyle name="20% - Ênfase6 36" xfId="335" xr:uid="{00000000-0005-0000-0000-00004E010000}"/>
    <cellStyle name="20% - Ênfase6 37" xfId="336" xr:uid="{00000000-0005-0000-0000-00004F010000}"/>
    <cellStyle name="20% - Ênfase6 38" xfId="337" xr:uid="{00000000-0005-0000-0000-000050010000}"/>
    <cellStyle name="20% - Ênfase6 39" xfId="338" xr:uid="{00000000-0005-0000-0000-000051010000}"/>
    <cellStyle name="20% - Ênfase6 4" xfId="339" xr:uid="{00000000-0005-0000-0000-000052010000}"/>
    <cellStyle name="20% - Ênfase6 40" xfId="340" xr:uid="{00000000-0005-0000-0000-000053010000}"/>
    <cellStyle name="20% - Ênfase6 41" xfId="341" xr:uid="{00000000-0005-0000-0000-000054010000}"/>
    <cellStyle name="20% - Ênfase6 42" xfId="342" xr:uid="{00000000-0005-0000-0000-000055010000}"/>
    <cellStyle name="20% - Ênfase6 43" xfId="343" xr:uid="{00000000-0005-0000-0000-000056010000}"/>
    <cellStyle name="20% - Ênfase6 44" xfId="344" xr:uid="{00000000-0005-0000-0000-000057010000}"/>
    <cellStyle name="20% - Ênfase6 45" xfId="345" xr:uid="{00000000-0005-0000-0000-000058010000}"/>
    <cellStyle name="20% - Ênfase6 46" xfId="346" xr:uid="{00000000-0005-0000-0000-000059010000}"/>
    <cellStyle name="20% - Ênfase6 47" xfId="347" xr:uid="{00000000-0005-0000-0000-00005A010000}"/>
    <cellStyle name="20% - Ênfase6 48" xfId="348" xr:uid="{00000000-0005-0000-0000-00005B010000}"/>
    <cellStyle name="20% - Ênfase6 49" xfId="349" xr:uid="{00000000-0005-0000-0000-00005C010000}"/>
    <cellStyle name="20% - Ênfase6 5" xfId="350" xr:uid="{00000000-0005-0000-0000-00005D010000}"/>
    <cellStyle name="20% - Ênfase6 50" xfId="351" xr:uid="{00000000-0005-0000-0000-00005E010000}"/>
    <cellStyle name="20% - Ênfase6 51" xfId="352" xr:uid="{00000000-0005-0000-0000-00005F010000}"/>
    <cellStyle name="20% - Ênfase6 52" xfId="353" xr:uid="{00000000-0005-0000-0000-000060010000}"/>
    <cellStyle name="20% - Ênfase6 53" xfId="354" xr:uid="{00000000-0005-0000-0000-000061010000}"/>
    <cellStyle name="20% - Ênfase6 54" xfId="355" xr:uid="{00000000-0005-0000-0000-000062010000}"/>
    <cellStyle name="20% - Ênfase6 6" xfId="356" xr:uid="{00000000-0005-0000-0000-000063010000}"/>
    <cellStyle name="20% - Ênfase6 7" xfId="357" xr:uid="{00000000-0005-0000-0000-000064010000}"/>
    <cellStyle name="20% - Ênfase6 8" xfId="358" xr:uid="{00000000-0005-0000-0000-000065010000}"/>
    <cellStyle name="20% - Ênfase6 9" xfId="359" xr:uid="{00000000-0005-0000-0000-000066010000}"/>
    <cellStyle name="40% - Ênfase1 10" xfId="360" xr:uid="{00000000-0005-0000-0000-000067010000}"/>
    <cellStyle name="40% - Ênfase1 11" xfId="361" xr:uid="{00000000-0005-0000-0000-000068010000}"/>
    <cellStyle name="40% - Ênfase1 12" xfId="362" xr:uid="{00000000-0005-0000-0000-000069010000}"/>
    <cellStyle name="40% - Ênfase1 13" xfId="363" xr:uid="{00000000-0005-0000-0000-00006A010000}"/>
    <cellStyle name="40% - Ênfase1 14" xfId="364" xr:uid="{00000000-0005-0000-0000-00006B010000}"/>
    <cellStyle name="40% - Ênfase1 15" xfId="365" xr:uid="{00000000-0005-0000-0000-00006C010000}"/>
    <cellStyle name="40% - Ênfase1 16" xfId="366" xr:uid="{00000000-0005-0000-0000-00006D010000}"/>
    <cellStyle name="40% - Ênfase1 17" xfId="367" xr:uid="{00000000-0005-0000-0000-00006E010000}"/>
    <cellStyle name="40% - Ênfase1 18" xfId="368" xr:uid="{00000000-0005-0000-0000-00006F010000}"/>
    <cellStyle name="40% - Ênfase1 19" xfId="369" xr:uid="{00000000-0005-0000-0000-000070010000}"/>
    <cellStyle name="40% - Ênfase1 2" xfId="370" xr:uid="{00000000-0005-0000-0000-000071010000}"/>
    <cellStyle name="40% - Ênfase1 2 2" xfId="371" xr:uid="{00000000-0005-0000-0000-000072010000}"/>
    <cellStyle name="40% - Ênfase1 2 2 2" xfId="372" xr:uid="{00000000-0005-0000-0000-000073010000}"/>
    <cellStyle name="40% - Ênfase1 2 3" xfId="373" xr:uid="{00000000-0005-0000-0000-000074010000}"/>
    <cellStyle name="40% - Ênfase1 2 4" xfId="374" xr:uid="{00000000-0005-0000-0000-000075010000}"/>
    <cellStyle name="40% - Ênfase1 2 5" xfId="375" xr:uid="{00000000-0005-0000-0000-000076010000}"/>
    <cellStyle name="40% - Ênfase1 2 6" xfId="376" xr:uid="{00000000-0005-0000-0000-000077010000}"/>
    <cellStyle name="40% - Ênfase1 2 7" xfId="377" xr:uid="{00000000-0005-0000-0000-000078010000}"/>
    <cellStyle name="40% - Ênfase1 20" xfId="378" xr:uid="{00000000-0005-0000-0000-000079010000}"/>
    <cellStyle name="40% - Ênfase1 21" xfId="379" xr:uid="{00000000-0005-0000-0000-00007A010000}"/>
    <cellStyle name="40% - Ênfase1 22" xfId="380" xr:uid="{00000000-0005-0000-0000-00007B010000}"/>
    <cellStyle name="40% - Ênfase1 23" xfId="381" xr:uid="{00000000-0005-0000-0000-00007C010000}"/>
    <cellStyle name="40% - Ênfase1 24" xfId="382" xr:uid="{00000000-0005-0000-0000-00007D010000}"/>
    <cellStyle name="40% - Ênfase1 25" xfId="383" xr:uid="{00000000-0005-0000-0000-00007E010000}"/>
    <cellStyle name="40% - Ênfase1 26" xfId="384" xr:uid="{00000000-0005-0000-0000-00007F010000}"/>
    <cellStyle name="40% - Ênfase1 27" xfId="385" xr:uid="{00000000-0005-0000-0000-000080010000}"/>
    <cellStyle name="40% - Ênfase1 28" xfId="386" xr:uid="{00000000-0005-0000-0000-000081010000}"/>
    <cellStyle name="40% - Ênfase1 29" xfId="387" xr:uid="{00000000-0005-0000-0000-000082010000}"/>
    <cellStyle name="40% - Ênfase1 3" xfId="388" xr:uid="{00000000-0005-0000-0000-000083010000}"/>
    <cellStyle name="40% - Ênfase1 30" xfId="389" xr:uid="{00000000-0005-0000-0000-000084010000}"/>
    <cellStyle name="40% - Ênfase1 31" xfId="390" xr:uid="{00000000-0005-0000-0000-000085010000}"/>
    <cellStyle name="40% - Ênfase1 32" xfId="391" xr:uid="{00000000-0005-0000-0000-000086010000}"/>
    <cellStyle name="40% - Ênfase1 33" xfId="392" xr:uid="{00000000-0005-0000-0000-000087010000}"/>
    <cellStyle name="40% - Ênfase1 34" xfId="393" xr:uid="{00000000-0005-0000-0000-000088010000}"/>
    <cellStyle name="40% - Ênfase1 35" xfId="394" xr:uid="{00000000-0005-0000-0000-000089010000}"/>
    <cellStyle name="40% - Ênfase1 36" xfId="395" xr:uid="{00000000-0005-0000-0000-00008A010000}"/>
    <cellStyle name="40% - Ênfase1 37" xfId="396" xr:uid="{00000000-0005-0000-0000-00008B010000}"/>
    <cellStyle name="40% - Ênfase1 38" xfId="397" xr:uid="{00000000-0005-0000-0000-00008C010000}"/>
    <cellStyle name="40% - Ênfase1 39" xfId="398" xr:uid="{00000000-0005-0000-0000-00008D010000}"/>
    <cellStyle name="40% - Ênfase1 4" xfId="399" xr:uid="{00000000-0005-0000-0000-00008E010000}"/>
    <cellStyle name="40% - Ênfase1 40" xfId="400" xr:uid="{00000000-0005-0000-0000-00008F010000}"/>
    <cellStyle name="40% - Ênfase1 41" xfId="401" xr:uid="{00000000-0005-0000-0000-000090010000}"/>
    <cellStyle name="40% - Ênfase1 42" xfId="402" xr:uid="{00000000-0005-0000-0000-000091010000}"/>
    <cellStyle name="40% - Ênfase1 43" xfId="403" xr:uid="{00000000-0005-0000-0000-000092010000}"/>
    <cellStyle name="40% - Ênfase1 44" xfId="404" xr:uid="{00000000-0005-0000-0000-000093010000}"/>
    <cellStyle name="40% - Ênfase1 45" xfId="405" xr:uid="{00000000-0005-0000-0000-000094010000}"/>
    <cellStyle name="40% - Ênfase1 46" xfId="406" xr:uid="{00000000-0005-0000-0000-000095010000}"/>
    <cellStyle name="40% - Ênfase1 47" xfId="407" xr:uid="{00000000-0005-0000-0000-000096010000}"/>
    <cellStyle name="40% - Ênfase1 48" xfId="408" xr:uid="{00000000-0005-0000-0000-000097010000}"/>
    <cellStyle name="40% - Ênfase1 49" xfId="409" xr:uid="{00000000-0005-0000-0000-000098010000}"/>
    <cellStyle name="40% - Ênfase1 5" xfId="410" xr:uid="{00000000-0005-0000-0000-000099010000}"/>
    <cellStyle name="40% - Ênfase1 50" xfId="411" xr:uid="{00000000-0005-0000-0000-00009A010000}"/>
    <cellStyle name="40% - Ênfase1 51" xfId="412" xr:uid="{00000000-0005-0000-0000-00009B010000}"/>
    <cellStyle name="40% - Ênfase1 52" xfId="413" xr:uid="{00000000-0005-0000-0000-00009C010000}"/>
    <cellStyle name="40% - Ênfase1 53" xfId="414" xr:uid="{00000000-0005-0000-0000-00009D010000}"/>
    <cellStyle name="40% - Ênfase1 54" xfId="415" xr:uid="{00000000-0005-0000-0000-00009E010000}"/>
    <cellStyle name="40% - Ênfase1 6" xfId="416" xr:uid="{00000000-0005-0000-0000-00009F010000}"/>
    <cellStyle name="40% - Ênfase1 7" xfId="417" xr:uid="{00000000-0005-0000-0000-0000A0010000}"/>
    <cellStyle name="40% - Ênfase1 8" xfId="418" xr:uid="{00000000-0005-0000-0000-0000A1010000}"/>
    <cellStyle name="40% - Ênfase1 9" xfId="419" xr:uid="{00000000-0005-0000-0000-0000A2010000}"/>
    <cellStyle name="40% - Ênfase2 10" xfId="420" xr:uid="{00000000-0005-0000-0000-0000A3010000}"/>
    <cellStyle name="40% - Ênfase2 11" xfId="421" xr:uid="{00000000-0005-0000-0000-0000A4010000}"/>
    <cellStyle name="40% - Ênfase2 12" xfId="422" xr:uid="{00000000-0005-0000-0000-0000A5010000}"/>
    <cellStyle name="40% - Ênfase2 13" xfId="423" xr:uid="{00000000-0005-0000-0000-0000A6010000}"/>
    <cellStyle name="40% - Ênfase2 14" xfId="424" xr:uid="{00000000-0005-0000-0000-0000A7010000}"/>
    <cellStyle name="40% - Ênfase2 15" xfId="425" xr:uid="{00000000-0005-0000-0000-0000A8010000}"/>
    <cellStyle name="40% - Ênfase2 16" xfId="426" xr:uid="{00000000-0005-0000-0000-0000A9010000}"/>
    <cellStyle name="40% - Ênfase2 17" xfId="427" xr:uid="{00000000-0005-0000-0000-0000AA010000}"/>
    <cellStyle name="40% - Ênfase2 18" xfId="428" xr:uid="{00000000-0005-0000-0000-0000AB010000}"/>
    <cellStyle name="40% - Ênfase2 19" xfId="429" xr:uid="{00000000-0005-0000-0000-0000AC010000}"/>
    <cellStyle name="40% - Ênfase2 2" xfId="430" xr:uid="{00000000-0005-0000-0000-0000AD010000}"/>
    <cellStyle name="40% - Ênfase2 2 2" xfId="431" xr:uid="{00000000-0005-0000-0000-0000AE010000}"/>
    <cellStyle name="40% - Ênfase2 2 2 2" xfId="432" xr:uid="{00000000-0005-0000-0000-0000AF010000}"/>
    <cellStyle name="40% - Ênfase2 2 3" xfId="433" xr:uid="{00000000-0005-0000-0000-0000B0010000}"/>
    <cellStyle name="40% - Ênfase2 2 4" xfId="434" xr:uid="{00000000-0005-0000-0000-0000B1010000}"/>
    <cellStyle name="40% - Ênfase2 2 5" xfId="435" xr:uid="{00000000-0005-0000-0000-0000B2010000}"/>
    <cellStyle name="40% - Ênfase2 2 6" xfId="436" xr:uid="{00000000-0005-0000-0000-0000B3010000}"/>
    <cellStyle name="40% - Ênfase2 2 7" xfId="437" xr:uid="{00000000-0005-0000-0000-0000B4010000}"/>
    <cellStyle name="40% - Ênfase2 20" xfId="438" xr:uid="{00000000-0005-0000-0000-0000B5010000}"/>
    <cellStyle name="40% - Ênfase2 21" xfId="439" xr:uid="{00000000-0005-0000-0000-0000B6010000}"/>
    <cellStyle name="40% - Ênfase2 22" xfId="440" xr:uid="{00000000-0005-0000-0000-0000B7010000}"/>
    <cellStyle name="40% - Ênfase2 23" xfId="441" xr:uid="{00000000-0005-0000-0000-0000B8010000}"/>
    <cellStyle name="40% - Ênfase2 24" xfId="442" xr:uid="{00000000-0005-0000-0000-0000B9010000}"/>
    <cellStyle name="40% - Ênfase2 25" xfId="443" xr:uid="{00000000-0005-0000-0000-0000BA010000}"/>
    <cellStyle name="40% - Ênfase2 26" xfId="444" xr:uid="{00000000-0005-0000-0000-0000BB010000}"/>
    <cellStyle name="40% - Ênfase2 27" xfId="445" xr:uid="{00000000-0005-0000-0000-0000BC010000}"/>
    <cellStyle name="40% - Ênfase2 28" xfId="446" xr:uid="{00000000-0005-0000-0000-0000BD010000}"/>
    <cellStyle name="40% - Ênfase2 29" xfId="447" xr:uid="{00000000-0005-0000-0000-0000BE010000}"/>
    <cellStyle name="40% - Ênfase2 3" xfId="448" xr:uid="{00000000-0005-0000-0000-0000BF010000}"/>
    <cellStyle name="40% - Ênfase2 30" xfId="449" xr:uid="{00000000-0005-0000-0000-0000C0010000}"/>
    <cellStyle name="40% - Ênfase2 31" xfId="450" xr:uid="{00000000-0005-0000-0000-0000C1010000}"/>
    <cellStyle name="40% - Ênfase2 32" xfId="451" xr:uid="{00000000-0005-0000-0000-0000C2010000}"/>
    <cellStyle name="40% - Ênfase2 33" xfId="452" xr:uid="{00000000-0005-0000-0000-0000C3010000}"/>
    <cellStyle name="40% - Ênfase2 34" xfId="453" xr:uid="{00000000-0005-0000-0000-0000C4010000}"/>
    <cellStyle name="40% - Ênfase2 35" xfId="454" xr:uid="{00000000-0005-0000-0000-0000C5010000}"/>
    <cellStyle name="40% - Ênfase2 36" xfId="455" xr:uid="{00000000-0005-0000-0000-0000C6010000}"/>
    <cellStyle name="40% - Ênfase2 37" xfId="456" xr:uid="{00000000-0005-0000-0000-0000C7010000}"/>
    <cellStyle name="40% - Ênfase2 38" xfId="457" xr:uid="{00000000-0005-0000-0000-0000C8010000}"/>
    <cellStyle name="40% - Ênfase2 39" xfId="458" xr:uid="{00000000-0005-0000-0000-0000C9010000}"/>
    <cellStyle name="40% - Ênfase2 4" xfId="459" xr:uid="{00000000-0005-0000-0000-0000CA010000}"/>
    <cellStyle name="40% - Ênfase2 40" xfId="460" xr:uid="{00000000-0005-0000-0000-0000CB010000}"/>
    <cellStyle name="40% - Ênfase2 41" xfId="461" xr:uid="{00000000-0005-0000-0000-0000CC010000}"/>
    <cellStyle name="40% - Ênfase2 42" xfId="462" xr:uid="{00000000-0005-0000-0000-0000CD010000}"/>
    <cellStyle name="40% - Ênfase2 43" xfId="463" xr:uid="{00000000-0005-0000-0000-0000CE010000}"/>
    <cellStyle name="40% - Ênfase2 44" xfId="464" xr:uid="{00000000-0005-0000-0000-0000CF010000}"/>
    <cellStyle name="40% - Ênfase2 45" xfId="465" xr:uid="{00000000-0005-0000-0000-0000D0010000}"/>
    <cellStyle name="40% - Ênfase2 46" xfId="466" xr:uid="{00000000-0005-0000-0000-0000D1010000}"/>
    <cellStyle name="40% - Ênfase2 47" xfId="467" xr:uid="{00000000-0005-0000-0000-0000D2010000}"/>
    <cellStyle name="40% - Ênfase2 48" xfId="468" xr:uid="{00000000-0005-0000-0000-0000D3010000}"/>
    <cellStyle name="40% - Ênfase2 49" xfId="469" xr:uid="{00000000-0005-0000-0000-0000D4010000}"/>
    <cellStyle name="40% - Ênfase2 5" xfId="470" xr:uid="{00000000-0005-0000-0000-0000D5010000}"/>
    <cellStyle name="40% - Ênfase2 50" xfId="471" xr:uid="{00000000-0005-0000-0000-0000D6010000}"/>
    <cellStyle name="40% - Ênfase2 51" xfId="472" xr:uid="{00000000-0005-0000-0000-0000D7010000}"/>
    <cellStyle name="40% - Ênfase2 52" xfId="473" xr:uid="{00000000-0005-0000-0000-0000D8010000}"/>
    <cellStyle name="40% - Ênfase2 53" xfId="474" xr:uid="{00000000-0005-0000-0000-0000D9010000}"/>
    <cellStyle name="40% - Ênfase2 54" xfId="475" xr:uid="{00000000-0005-0000-0000-0000DA010000}"/>
    <cellStyle name="40% - Ênfase2 6" xfId="476" xr:uid="{00000000-0005-0000-0000-0000DB010000}"/>
    <cellStyle name="40% - Ênfase2 7" xfId="477" xr:uid="{00000000-0005-0000-0000-0000DC010000}"/>
    <cellStyle name="40% - Ênfase2 8" xfId="478" xr:uid="{00000000-0005-0000-0000-0000DD010000}"/>
    <cellStyle name="40% - Ênfase2 9" xfId="479" xr:uid="{00000000-0005-0000-0000-0000DE010000}"/>
    <cellStyle name="40% - Ênfase3 10" xfId="480" xr:uid="{00000000-0005-0000-0000-0000DF010000}"/>
    <cellStyle name="40% - Ênfase3 11" xfId="481" xr:uid="{00000000-0005-0000-0000-0000E0010000}"/>
    <cellStyle name="40% - Ênfase3 12" xfId="482" xr:uid="{00000000-0005-0000-0000-0000E1010000}"/>
    <cellStyle name="40% - Ênfase3 13" xfId="483" xr:uid="{00000000-0005-0000-0000-0000E2010000}"/>
    <cellStyle name="40% - Ênfase3 14" xfId="484" xr:uid="{00000000-0005-0000-0000-0000E3010000}"/>
    <cellStyle name="40% - Ênfase3 15" xfId="485" xr:uid="{00000000-0005-0000-0000-0000E4010000}"/>
    <cellStyle name="40% - Ênfase3 16" xfId="486" xr:uid="{00000000-0005-0000-0000-0000E5010000}"/>
    <cellStyle name="40% - Ênfase3 17" xfId="487" xr:uid="{00000000-0005-0000-0000-0000E6010000}"/>
    <cellStyle name="40% - Ênfase3 18" xfId="488" xr:uid="{00000000-0005-0000-0000-0000E7010000}"/>
    <cellStyle name="40% - Ênfase3 19" xfId="489" xr:uid="{00000000-0005-0000-0000-0000E8010000}"/>
    <cellStyle name="40% - Ênfase3 2" xfId="490" xr:uid="{00000000-0005-0000-0000-0000E9010000}"/>
    <cellStyle name="40% - Ênfase3 2 2" xfId="491" xr:uid="{00000000-0005-0000-0000-0000EA010000}"/>
    <cellStyle name="40% - Ênfase3 2 2 2" xfId="492" xr:uid="{00000000-0005-0000-0000-0000EB010000}"/>
    <cellStyle name="40% - Ênfase3 2 3" xfId="493" xr:uid="{00000000-0005-0000-0000-0000EC010000}"/>
    <cellStyle name="40% - Ênfase3 2 4" xfId="494" xr:uid="{00000000-0005-0000-0000-0000ED010000}"/>
    <cellStyle name="40% - Ênfase3 2 5" xfId="495" xr:uid="{00000000-0005-0000-0000-0000EE010000}"/>
    <cellStyle name="40% - Ênfase3 2 6" xfId="496" xr:uid="{00000000-0005-0000-0000-0000EF010000}"/>
    <cellStyle name="40% - Ênfase3 2 7" xfId="497" xr:uid="{00000000-0005-0000-0000-0000F0010000}"/>
    <cellStyle name="40% - Ênfase3 20" xfId="498" xr:uid="{00000000-0005-0000-0000-0000F1010000}"/>
    <cellStyle name="40% - Ênfase3 21" xfId="499" xr:uid="{00000000-0005-0000-0000-0000F2010000}"/>
    <cellStyle name="40% - Ênfase3 22" xfId="500" xr:uid="{00000000-0005-0000-0000-0000F3010000}"/>
    <cellStyle name="40% - Ênfase3 23" xfId="501" xr:uid="{00000000-0005-0000-0000-0000F4010000}"/>
    <cellStyle name="40% - Ênfase3 24" xfId="502" xr:uid="{00000000-0005-0000-0000-0000F5010000}"/>
    <cellStyle name="40% - Ênfase3 25" xfId="503" xr:uid="{00000000-0005-0000-0000-0000F6010000}"/>
    <cellStyle name="40% - Ênfase3 26" xfId="504" xr:uid="{00000000-0005-0000-0000-0000F7010000}"/>
    <cellStyle name="40% - Ênfase3 27" xfId="505" xr:uid="{00000000-0005-0000-0000-0000F8010000}"/>
    <cellStyle name="40% - Ênfase3 28" xfId="506" xr:uid="{00000000-0005-0000-0000-0000F9010000}"/>
    <cellStyle name="40% - Ênfase3 29" xfId="507" xr:uid="{00000000-0005-0000-0000-0000FA010000}"/>
    <cellStyle name="40% - Ênfase3 3" xfId="508" xr:uid="{00000000-0005-0000-0000-0000FB010000}"/>
    <cellStyle name="40% - Ênfase3 30" xfId="509" xr:uid="{00000000-0005-0000-0000-0000FC010000}"/>
    <cellStyle name="40% - Ênfase3 31" xfId="510" xr:uid="{00000000-0005-0000-0000-0000FD010000}"/>
    <cellStyle name="40% - Ênfase3 32" xfId="511" xr:uid="{00000000-0005-0000-0000-0000FE010000}"/>
    <cellStyle name="40% - Ênfase3 33" xfId="512" xr:uid="{00000000-0005-0000-0000-0000FF010000}"/>
    <cellStyle name="40% - Ênfase3 34" xfId="513" xr:uid="{00000000-0005-0000-0000-000000020000}"/>
    <cellStyle name="40% - Ênfase3 35" xfId="514" xr:uid="{00000000-0005-0000-0000-000001020000}"/>
    <cellStyle name="40% - Ênfase3 36" xfId="515" xr:uid="{00000000-0005-0000-0000-000002020000}"/>
    <cellStyle name="40% - Ênfase3 37" xfId="516" xr:uid="{00000000-0005-0000-0000-000003020000}"/>
    <cellStyle name="40% - Ênfase3 38" xfId="517" xr:uid="{00000000-0005-0000-0000-000004020000}"/>
    <cellStyle name="40% - Ênfase3 39" xfId="518" xr:uid="{00000000-0005-0000-0000-000005020000}"/>
    <cellStyle name="40% - Ênfase3 4" xfId="519" xr:uid="{00000000-0005-0000-0000-000006020000}"/>
    <cellStyle name="40% - Ênfase3 40" xfId="520" xr:uid="{00000000-0005-0000-0000-000007020000}"/>
    <cellStyle name="40% - Ênfase3 41" xfId="521" xr:uid="{00000000-0005-0000-0000-000008020000}"/>
    <cellStyle name="40% - Ênfase3 42" xfId="522" xr:uid="{00000000-0005-0000-0000-000009020000}"/>
    <cellStyle name="40% - Ênfase3 43" xfId="523" xr:uid="{00000000-0005-0000-0000-00000A020000}"/>
    <cellStyle name="40% - Ênfase3 44" xfId="524" xr:uid="{00000000-0005-0000-0000-00000B020000}"/>
    <cellStyle name="40% - Ênfase3 45" xfId="525" xr:uid="{00000000-0005-0000-0000-00000C020000}"/>
    <cellStyle name="40% - Ênfase3 46" xfId="526" xr:uid="{00000000-0005-0000-0000-00000D020000}"/>
    <cellStyle name="40% - Ênfase3 47" xfId="527" xr:uid="{00000000-0005-0000-0000-00000E020000}"/>
    <cellStyle name="40% - Ênfase3 48" xfId="528" xr:uid="{00000000-0005-0000-0000-00000F020000}"/>
    <cellStyle name="40% - Ênfase3 49" xfId="529" xr:uid="{00000000-0005-0000-0000-000010020000}"/>
    <cellStyle name="40% - Ênfase3 5" xfId="530" xr:uid="{00000000-0005-0000-0000-000011020000}"/>
    <cellStyle name="40% - Ênfase3 50" xfId="531" xr:uid="{00000000-0005-0000-0000-000012020000}"/>
    <cellStyle name="40% - Ênfase3 51" xfId="532" xr:uid="{00000000-0005-0000-0000-000013020000}"/>
    <cellStyle name="40% - Ênfase3 52" xfId="533" xr:uid="{00000000-0005-0000-0000-000014020000}"/>
    <cellStyle name="40% - Ênfase3 53" xfId="534" xr:uid="{00000000-0005-0000-0000-000015020000}"/>
    <cellStyle name="40% - Ênfase3 54" xfId="535" xr:uid="{00000000-0005-0000-0000-000016020000}"/>
    <cellStyle name="40% - Ênfase3 6" xfId="536" xr:uid="{00000000-0005-0000-0000-000017020000}"/>
    <cellStyle name="40% - Ênfase3 7" xfId="537" xr:uid="{00000000-0005-0000-0000-000018020000}"/>
    <cellStyle name="40% - Ênfase3 8" xfId="538" xr:uid="{00000000-0005-0000-0000-000019020000}"/>
    <cellStyle name="40% - Ênfase3 9" xfId="539" xr:uid="{00000000-0005-0000-0000-00001A020000}"/>
    <cellStyle name="40% - Ênfase4 10" xfId="540" xr:uid="{00000000-0005-0000-0000-00001B020000}"/>
    <cellStyle name="40% - Ênfase4 11" xfId="541" xr:uid="{00000000-0005-0000-0000-00001C020000}"/>
    <cellStyle name="40% - Ênfase4 12" xfId="542" xr:uid="{00000000-0005-0000-0000-00001D020000}"/>
    <cellStyle name="40% - Ênfase4 13" xfId="543" xr:uid="{00000000-0005-0000-0000-00001E020000}"/>
    <cellStyle name="40% - Ênfase4 14" xfId="544" xr:uid="{00000000-0005-0000-0000-00001F020000}"/>
    <cellStyle name="40% - Ênfase4 15" xfId="545" xr:uid="{00000000-0005-0000-0000-000020020000}"/>
    <cellStyle name="40% - Ênfase4 16" xfId="546" xr:uid="{00000000-0005-0000-0000-000021020000}"/>
    <cellStyle name="40% - Ênfase4 17" xfId="547" xr:uid="{00000000-0005-0000-0000-000022020000}"/>
    <cellStyle name="40% - Ênfase4 18" xfId="548" xr:uid="{00000000-0005-0000-0000-000023020000}"/>
    <cellStyle name="40% - Ênfase4 19" xfId="549" xr:uid="{00000000-0005-0000-0000-000024020000}"/>
    <cellStyle name="40% - Ênfase4 2" xfId="550" xr:uid="{00000000-0005-0000-0000-000025020000}"/>
    <cellStyle name="40% - Ênfase4 2 2" xfId="551" xr:uid="{00000000-0005-0000-0000-000026020000}"/>
    <cellStyle name="40% - Ênfase4 2 3" xfId="552" xr:uid="{00000000-0005-0000-0000-000027020000}"/>
    <cellStyle name="40% - Ênfase4 2 4" xfId="553" xr:uid="{00000000-0005-0000-0000-000028020000}"/>
    <cellStyle name="40% - Ênfase4 2 5" xfId="554" xr:uid="{00000000-0005-0000-0000-000029020000}"/>
    <cellStyle name="40% - Ênfase4 2 6" xfId="555" xr:uid="{00000000-0005-0000-0000-00002A020000}"/>
    <cellStyle name="40% - Ênfase4 2 7" xfId="556" xr:uid="{00000000-0005-0000-0000-00002B020000}"/>
    <cellStyle name="40% - Ênfase4 20" xfId="557" xr:uid="{00000000-0005-0000-0000-00002C020000}"/>
    <cellStyle name="40% - Ênfase4 21" xfId="558" xr:uid="{00000000-0005-0000-0000-00002D020000}"/>
    <cellStyle name="40% - Ênfase4 22" xfId="559" xr:uid="{00000000-0005-0000-0000-00002E020000}"/>
    <cellStyle name="40% - Ênfase4 23" xfId="560" xr:uid="{00000000-0005-0000-0000-00002F020000}"/>
    <cellStyle name="40% - Ênfase4 24" xfId="561" xr:uid="{00000000-0005-0000-0000-000030020000}"/>
    <cellStyle name="40% - Ênfase4 25" xfId="562" xr:uid="{00000000-0005-0000-0000-000031020000}"/>
    <cellStyle name="40% - Ênfase4 26" xfId="563" xr:uid="{00000000-0005-0000-0000-000032020000}"/>
    <cellStyle name="40% - Ênfase4 27" xfId="564" xr:uid="{00000000-0005-0000-0000-000033020000}"/>
    <cellStyle name="40% - Ênfase4 28" xfId="565" xr:uid="{00000000-0005-0000-0000-000034020000}"/>
    <cellStyle name="40% - Ênfase4 29" xfId="566" xr:uid="{00000000-0005-0000-0000-000035020000}"/>
    <cellStyle name="40% - Ênfase4 3" xfId="567" xr:uid="{00000000-0005-0000-0000-000036020000}"/>
    <cellStyle name="40% - Ênfase4 30" xfId="568" xr:uid="{00000000-0005-0000-0000-000037020000}"/>
    <cellStyle name="40% - Ênfase4 31" xfId="569" xr:uid="{00000000-0005-0000-0000-000038020000}"/>
    <cellStyle name="40% - Ênfase4 32" xfId="570" xr:uid="{00000000-0005-0000-0000-000039020000}"/>
    <cellStyle name="40% - Ênfase4 33" xfId="571" xr:uid="{00000000-0005-0000-0000-00003A020000}"/>
    <cellStyle name="40% - Ênfase4 34" xfId="572" xr:uid="{00000000-0005-0000-0000-00003B020000}"/>
    <cellStyle name="40% - Ênfase4 35" xfId="573" xr:uid="{00000000-0005-0000-0000-00003C020000}"/>
    <cellStyle name="40% - Ênfase4 36" xfId="574" xr:uid="{00000000-0005-0000-0000-00003D020000}"/>
    <cellStyle name="40% - Ênfase4 37" xfId="575" xr:uid="{00000000-0005-0000-0000-00003E020000}"/>
    <cellStyle name="40% - Ênfase4 38" xfId="576" xr:uid="{00000000-0005-0000-0000-00003F020000}"/>
    <cellStyle name="40% - Ênfase4 39" xfId="577" xr:uid="{00000000-0005-0000-0000-000040020000}"/>
    <cellStyle name="40% - Ênfase4 4" xfId="578" xr:uid="{00000000-0005-0000-0000-000041020000}"/>
    <cellStyle name="40% - Ênfase4 40" xfId="579" xr:uid="{00000000-0005-0000-0000-000042020000}"/>
    <cellStyle name="40% - Ênfase4 41" xfId="580" xr:uid="{00000000-0005-0000-0000-000043020000}"/>
    <cellStyle name="40% - Ênfase4 42" xfId="581" xr:uid="{00000000-0005-0000-0000-000044020000}"/>
    <cellStyle name="40% - Ênfase4 43" xfId="582" xr:uid="{00000000-0005-0000-0000-000045020000}"/>
    <cellStyle name="40% - Ênfase4 44" xfId="583" xr:uid="{00000000-0005-0000-0000-000046020000}"/>
    <cellStyle name="40% - Ênfase4 45" xfId="584" xr:uid="{00000000-0005-0000-0000-000047020000}"/>
    <cellStyle name="40% - Ênfase4 46" xfId="585" xr:uid="{00000000-0005-0000-0000-000048020000}"/>
    <cellStyle name="40% - Ênfase4 47" xfId="586" xr:uid="{00000000-0005-0000-0000-000049020000}"/>
    <cellStyle name="40% - Ênfase4 48" xfId="587" xr:uid="{00000000-0005-0000-0000-00004A020000}"/>
    <cellStyle name="40% - Ênfase4 49" xfId="588" xr:uid="{00000000-0005-0000-0000-00004B020000}"/>
    <cellStyle name="40% - Ênfase4 5" xfId="589" xr:uid="{00000000-0005-0000-0000-00004C020000}"/>
    <cellStyle name="40% - Ênfase4 50" xfId="590" xr:uid="{00000000-0005-0000-0000-00004D020000}"/>
    <cellStyle name="40% - Ênfase4 51" xfId="591" xr:uid="{00000000-0005-0000-0000-00004E020000}"/>
    <cellStyle name="40% - Ênfase4 52" xfId="592" xr:uid="{00000000-0005-0000-0000-00004F020000}"/>
    <cellStyle name="40% - Ênfase4 53" xfId="593" xr:uid="{00000000-0005-0000-0000-000050020000}"/>
    <cellStyle name="40% - Ênfase4 54" xfId="594" xr:uid="{00000000-0005-0000-0000-000051020000}"/>
    <cellStyle name="40% - Ênfase4 6" xfId="595" xr:uid="{00000000-0005-0000-0000-000052020000}"/>
    <cellStyle name="40% - Ênfase4 7" xfId="596" xr:uid="{00000000-0005-0000-0000-000053020000}"/>
    <cellStyle name="40% - Ênfase4 8" xfId="597" xr:uid="{00000000-0005-0000-0000-000054020000}"/>
    <cellStyle name="40% - Ênfase4 9" xfId="598" xr:uid="{00000000-0005-0000-0000-000055020000}"/>
    <cellStyle name="40% - Ênfase5 10" xfId="599" xr:uid="{00000000-0005-0000-0000-000056020000}"/>
    <cellStyle name="40% - Ênfase5 11" xfId="600" xr:uid="{00000000-0005-0000-0000-000057020000}"/>
    <cellStyle name="40% - Ênfase5 12" xfId="601" xr:uid="{00000000-0005-0000-0000-000058020000}"/>
    <cellStyle name="40% - Ênfase5 13" xfId="602" xr:uid="{00000000-0005-0000-0000-000059020000}"/>
    <cellStyle name="40% - Ênfase5 14" xfId="603" xr:uid="{00000000-0005-0000-0000-00005A020000}"/>
    <cellStyle name="40% - Ênfase5 15" xfId="604" xr:uid="{00000000-0005-0000-0000-00005B020000}"/>
    <cellStyle name="40% - Ênfase5 16" xfId="605" xr:uid="{00000000-0005-0000-0000-00005C020000}"/>
    <cellStyle name="40% - Ênfase5 17" xfId="606" xr:uid="{00000000-0005-0000-0000-00005D020000}"/>
    <cellStyle name="40% - Ênfase5 18" xfId="607" xr:uid="{00000000-0005-0000-0000-00005E020000}"/>
    <cellStyle name="40% - Ênfase5 19" xfId="608" xr:uid="{00000000-0005-0000-0000-00005F020000}"/>
    <cellStyle name="40% - Ênfase5 2" xfId="609" xr:uid="{00000000-0005-0000-0000-000060020000}"/>
    <cellStyle name="40% - Ênfase5 2 2" xfId="610" xr:uid="{00000000-0005-0000-0000-000061020000}"/>
    <cellStyle name="40% - Ênfase5 2 2 2" xfId="611" xr:uid="{00000000-0005-0000-0000-000062020000}"/>
    <cellStyle name="40% - Ênfase5 2 3" xfId="612" xr:uid="{00000000-0005-0000-0000-000063020000}"/>
    <cellStyle name="40% - Ênfase5 2 4" xfId="613" xr:uid="{00000000-0005-0000-0000-000064020000}"/>
    <cellStyle name="40% - Ênfase5 2 5" xfId="614" xr:uid="{00000000-0005-0000-0000-000065020000}"/>
    <cellStyle name="40% - Ênfase5 2 6" xfId="615" xr:uid="{00000000-0005-0000-0000-000066020000}"/>
    <cellStyle name="40% - Ênfase5 2 7" xfId="616" xr:uid="{00000000-0005-0000-0000-000067020000}"/>
    <cellStyle name="40% - Ênfase5 20" xfId="617" xr:uid="{00000000-0005-0000-0000-000068020000}"/>
    <cellStyle name="40% - Ênfase5 21" xfId="618" xr:uid="{00000000-0005-0000-0000-000069020000}"/>
    <cellStyle name="40% - Ênfase5 22" xfId="619" xr:uid="{00000000-0005-0000-0000-00006A020000}"/>
    <cellStyle name="40% - Ênfase5 23" xfId="620" xr:uid="{00000000-0005-0000-0000-00006B020000}"/>
    <cellStyle name="40% - Ênfase5 24" xfId="621" xr:uid="{00000000-0005-0000-0000-00006C020000}"/>
    <cellStyle name="40% - Ênfase5 25" xfId="622" xr:uid="{00000000-0005-0000-0000-00006D020000}"/>
    <cellStyle name="40% - Ênfase5 26" xfId="623" xr:uid="{00000000-0005-0000-0000-00006E020000}"/>
    <cellStyle name="40% - Ênfase5 27" xfId="624" xr:uid="{00000000-0005-0000-0000-00006F020000}"/>
    <cellStyle name="40% - Ênfase5 28" xfId="625" xr:uid="{00000000-0005-0000-0000-000070020000}"/>
    <cellStyle name="40% - Ênfase5 29" xfId="626" xr:uid="{00000000-0005-0000-0000-000071020000}"/>
    <cellStyle name="40% - Ênfase5 3" xfId="627" xr:uid="{00000000-0005-0000-0000-000072020000}"/>
    <cellStyle name="40% - Ênfase5 30" xfId="628" xr:uid="{00000000-0005-0000-0000-000073020000}"/>
    <cellStyle name="40% - Ênfase5 31" xfId="629" xr:uid="{00000000-0005-0000-0000-000074020000}"/>
    <cellStyle name="40% - Ênfase5 32" xfId="630" xr:uid="{00000000-0005-0000-0000-000075020000}"/>
    <cellStyle name="40% - Ênfase5 33" xfId="631" xr:uid="{00000000-0005-0000-0000-000076020000}"/>
    <cellStyle name="40% - Ênfase5 34" xfId="632" xr:uid="{00000000-0005-0000-0000-000077020000}"/>
    <cellStyle name="40% - Ênfase5 35" xfId="633" xr:uid="{00000000-0005-0000-0000-000078020000}"/>
    <cellStyle name="40% - Ênfase5 36" xfId="634" xr:uid="{00000000-0005-0000-0000-000079020000}"/>
    <cellStyle name="40% - Ênfase5 37" xfId="635" xr:uid="{00000000-0005-0000-0000-00007A020000}"/>
    <cellStyle name="40% - Ênfase5 38" xfId="636" xr:uid="{00000000-0005-0000-0000-00007B020000}"/>
    <cellStyle name="40% - Ênfase5 39" xfId="637" xr:uid="{00000000-0005-0000-0000-00007C020000}"/>
    <cellStyle name="40% - Ênfase5 4" xfId="638" xr:uid="{00000000-0005-0000-0000-00007D020000}"/>
    <cellStyle name="40% - Ênfase5 40" xfId="639" xr:uid="{00000000-0005-0000-0000-00007E020000}"/>
    <cellStyle name="40% - Ênfase5 41" xfId="640" xr:uid="{00000000-0005-0000-0000-00007F020000}"/>
    <cellStyle name="40% - Ênfase5 42" xfId="641" xr:uid="{00000000-0005-0000-0000-000080020000}"/>
    <cellStyle name="40% - Ênfase5 43" xfId="642" xr:uid="{00000000-0005-0000-0000-000081020000}"/>
    <cellStyle name="40% - Ênfase5 44" xfId="643" xr:uid="{00000000-0005-0000-0000-000082020000}"/>
    <cellStyle name="40% - Ênfase5 45" xfId="644" xr:uid="{00000000-0005-0000-0000-000083020000}"/>
    <cellStyle name="40% - Ênfase5 46" xfId="645" xr:uid="{00000000-0005-0000-0000-000084020000}"/>
    <cellStyle name="40% - Ênfase5 47" xfId="646" xr:uid="{00000000-0005-0000-0000-000085020000}"/>
    <cellStyle name="40% - Ênfase5 48" xfId="647" xr:uid="{00000000-0005-0000-0000-000086020000}"/>
    <cellStyle name="40% - Ênfase5 49" xfId="648" xr:uid="{00000000-0005-0000-0000-000087020000}"/>
    <cellStyle name="40% - Ênfase5 5" xfId="649" xr:uid="{00000000-0005-0000-0000-000088020000}"/>
    <cellStyle name="40% - Ênfase5 50" xfId="650" xr:uid="{00000000-0005-0000-0000-000089020000}"/>
    <cellStyle name="40% - Ênfase5 51" xfId="651" xr:uid="{00000000-0005-0000-0000-00008A020000}"/>
    <cellStyle name="40% - Ênfase5 52" xfId="652" xr:uid="{00000000-0005-0000-0000-00008B020000}"/>
    <cellStyle name="40% - Ênfase5 53" xfId="653" xr:uid="{00000000-0005-0000-0000-00008C020000}"/>
    <cellStyle name="40% - Ênfase5 54" xfId="654" xr:uid="{00000000-0005-0000-0000-00008D020000}"/>
    <cellStyle name="40% - Ênfase5 6" xfId="655" xr:uid="{00000000-0005-0000-0000-00008E020000}"/>
    <cellStyle name="40% - Ênfase5 7" xfId="656" xr:uid="{00000000-0005-0000-0000-00008F020000}"/>
    <cellStyle name="40% - Ênfase5 8" xfId="657" xr:uid="{00000000-0005-0000-0000-000090020000}"/>
    <cellStyle name="40% - Ênfase5 9" xfId="658" xr:uid="{00000000-0005-0000-0000-000091020000}"/>
    <cellStyle name="40% - Ênfase6 10" xfId="659" xr:uid="{00000000-0005-0000-0000-000092020000}"/>
    <cellStyle name="40% - Ênfase6 11" xfId="660" xr:uid="{00000000-0005-0000-0000-000093020000}"/>
    <cellStyle name="40% - Ênfase6 12" xfId="661" xr:uid="{00000000-0005-0000-0000-000094020000}"/>
    <cellStyle name="40% - Ênfase6 13" xfId="662" xr:uid="{00000000-0005-0000-0000-000095020000}"/>
    <cellStyle name="40% - Ênfase6 14" xfId="663" xr:uid="{00000000-0005-0000-0000-000096020000}"/>
    <cellStyle name="40% - Ênfase6 15" xfId="664" xr:uid="{00000000-0005-0000-0000-000097020000}"/>
    <cellStyle name="40% - Ênfase6 16" xfId="665" xr:uid="{00000000-0005-0000-0000-000098020000}"/>
    <cellStyle name="40% - Ênfase6 17" xfId="666" xr:uid="{00000000-0005-0000-0000-000099020000}"/>
    <cellStyle name="40% - Ênfase6 18" xfId="667" xr:uid="{00000000-0005-0000-0000-00009A020000}"/>
    <cellStyle name="40% - Ênfase6 19" xfId="668" xr:uid="{00000000-0005-0000-0000-00009B020000}"/>
    <cellStyle name="40% - Ênfase6 2" xfId="669" xr:uid="{00000000-0005-0000-0000-00009C020000}"/>
    <cellStyle name="40% - Ênfase6 2 2" xfId="670" xr:uid="{00000000-0005-0000-0000-00009D020000}"/>
    <cellStyle name="40% - Ênfase6 2 3" xfId="671" xr:uid="{00000000-0005-0000-0000-00009E020000}"/>
    <cellStyle name="40% - Ênfase6 2 4" xfId="672" xr:uid="{00000000-0005-0000-0000-00009F020000}"/>
    <cellStyle name="40% - Ênfase6 2 5" xfId="673" xr:uid="{00000000-0005-0000-0000-0000A0020000}"/>
    <cellStyle name="40% - Ênfase6 2 6" xfId="674" xr:uid="{00000000-0005-0000-0000-0000A1020000}"/>
    <cellStyle name="40% - Ênfase6 2 7" xfId="675" xr:uid="{00000000-0005-0000-0000-0000A2020000}"/>
    <cellStyle name="40% - Ênfase6 20" xfId="676" xr:uid="{00000000-0005-0000-0000-0000A3020000}"/>
    <cellStyle name="40% - Ênfase6 21" xfId="677" xr:uid="{00000000-0005-0000-0000-0000A4020000}"/>
    <cellStyle name="40% - Ênfase6 22" xfId="678" xr:uid="{00000000-0005-0000-0000-0000A5020000}"/>
    <cellStyle name="40% - Ênfase6 23" xfId="679" xr:uid="{00000000-0005-0000-0000-0000A6020000}"/>
    <cellStyle name="40% - Ênfase6 24" xfId="680" xr:uid="{00000000-0005-0000-0000-0000A7020000}"/>
    <cellStyle name="40% - Ênfase6 25" xfId="681" xr:uid="{00000000-0005-0000-0000-0000A8020000}"/>
    <cellStyle name="40% - Ênfase6 26" xfId="682" xr:uid="{00000000-0005-0000-0000-0000A9020000}"/>
    <cellStyle name="40% - Ênfase6 27" xfId="683" xr:uid="{00000000-0005-0000-0000-0000AA020000}"/>
    <cellStyle name="40% - Ênfase6 28" xfId="684" xr:uid="{00000000-0005-0000-0000-0000AB020000}"/>
    <cellStyle name="40% - Ênfase6 29" xfId="685" xr:uid="{00000000-0005-0000-0000-0000AC020000}"/>
    <cellStyle name="40% - Ênfase6 3" xfId="686" xr:uid="{00000000-0005-0000-0000-0000AD020000}"/>
    <cellStyle name="40% - Ênfase6 30" xfId="687" xr:uid="{00000000-0005-0000-0000-0000AE020000}"/>
    <cellStyle name="40% - Ênfase6 31" xfId="688" xr:uid="{00000000-0005-0000-0000-0000AF020000}"/>
    <cellStyle name="40% - Ênfase6 32" xfId="689" xr:uid="{00000000-0005-0000-0000-0000B0020000}"/>
    <cellStyle name="40% - Ênfase6 33" xfId="690" xr:uid="{00000000-0005-0000-0000-0000B1020000}"/>
    <cellStyle name="40% - Ênfase6 34" xfId="691" xr:uid="{00000000-0005-0000-0000-0000B2020000}"/>
    <cellStyle name="40% - Ênfase6 35" xfId="692" xr:uid="{00000000-0005-0000-0000-0000B3020000}"/>
    <cellStyle name="40% - Ênfase6 36" xfId="693" xr:uid="{00000000-0005-0000-0000-0000B4020000}"/>
    <cellStyle name="40% - Ênfase6 37" xfId="694" xr:uid="{00000000-0005-0000-0000-0000B5020000}"/>
    <cellStyle name="40% - Ênfase6 38" xfId="695" xr:uid="{00000000-0005-0000-0000-0000B6020000}"/>
    <cellStyle name="40% - Ênfase6 39" xfId="696" xr:uid="{00000000-0005-0000-0000-0000B7020000}"/>
    <cellStyle name="40% - Ênfase6 4" xfId="697" xr:uid="{00000000-0005-0000-0000-0000B8020000}"/>
    <cellStyle name="40% - Ênfase6 40" xfId="698" xr:uid="{00000000-0005-0000-0000-0000B9020000}"/>
    <cellStyle name="40% - Ênfase6 41" xfId="699" xr:uid="{00000000-0005-0000-0000-0000BA020000}"/>
    <cellStyle name="40% - Ênfase6 42" xfId="700" xr:uid="{00000000-0005-0000-0000-0000BB020000}"/>
    <cellStyle name="40% - Ênfase6 43" xfId="701" xr:uid="{00000000-0005-0000-0000-0000BC020000}"/>
    <cellStyle name="40% - Ênfase6 44" xfId="702" xr:uid="{00000000-0005-0000-0000-0000BD020000}"/>
    <cellStyle name="40% - Ênfase6 45" xfId="703" xr:uid="{00000000-0005-0000-0000-0000BE020000}"/>
    <cellStyle name="40% - Ênfase6 46" xfId="704" xr:uid="{00000000-0005-0000-0000-0000BF020000}"/>
    <cellStyle name="40% - Ênfase6 47" xfId="705" xr:uid="{00000000-0005-0000-0000-0000C0020000}"/>
    <cellStyle name="40% - Ênfase6 48" xfId="706" xr:uid="{00000000-0005-0000-0000-0000C1020000}"/>
    <cellStyle name="40% - Ênfase6 49" xfId="707" xr:uid="{00000000-0005-0000-0000-0000C2020000}"/>
    <cellStyle name="40% - Ênfase6 5" xfId="708" xr:uid="{00000000-0005-0000-0000-0000C3020000}"/>
    <cellStyle name="40% - Ênfase6 50" xfId="709" xr:uid="{00000000-0005-0000-0000-0000C4020000}"/>
    <cellStyle name="40% - Ênfase6 51" xfId="710" xr:uid="{00000000-0005-0000-0000-0000C5020000}"/>
    <cellStyle name="40% - Ênfase6 52" xfId="711" xr:uid="{00000000-0005-0000-0000-0000C6020000}"/>
    <cellStyle name="40% - Ênfase6 53" xfId="712" xr:uid="{00000000-0005-0000-0000-0000C7020000}"/>
    <cellStyle name="40% - Ênfase6 54" xfId="713" xr:uid="{00000000-0005-0000-0000-0000C8020000}"/>
    <cellStyle name="40% - Ênfase6 6" xfId="714" xr:uid="{00000000-0005-0000-0000-0000C9020000}"/>
    <cellStyle name="40% - Ênfase6 7" xfId="715" xr:uid="{00000000-0005-0000-0000-0000CA020000}"/>
    <cellStyle name="40% - Ênfase6 8" xfId="716" xr:uid="{00000000-0005-0000-0000-0000CB020000}"/>
    <cellStyle name="40% - Ênfase6 9" xfId="717" xr:uid="{00000000-0005-0000-0000-0000CC020000}"/>
    <cellStyle name="60% - Ênfase1 10" xfId="718" xr:uid="{00000000-0005-0000-0000-0000CD020000}"/>
    <cellStyle name="60% - Ênfase1 11" xfId="719" xr:uid="{00000000-0005-0000-0000-0000CE020000}"/>
    <cellStyle name="60% - Ênfase1 12" xfId="720" xr:uid="{00000000-0005-0000-0000-0000CF020000}"/>
    <cellStyle name="60% - Ênfase1 13" xfId="721" xr:uid="{00000000-0005-0000-0000-0000D0020000}"/>
    <cellStyle name="60% - Ênfase1 14" xfId="722" xr:uid="{00000000-0005-0000-0000-0000D1020000}"/>
    <cellStyle name="60% - Ênfase1 15" xfId="723" xr:uid="{00000000-0005-0000-0000-0000D2020000}"/>
    <cellStyle name="60% - Ênfase1 16" xfId="724" xr:uid="{00000000-0005-0000-0000-0000D3020000}"/>
    <cellStyle name="60% - Ênfase1 17" xfId="725" xr:uid="{00000000-0005-0000-0000-0000D4020000}"/>
    <cellStyle name="60% - Ênfase1 18" xfId="726" xr:uid="{00000000-0005-0000-0000-0000D5020000}"/>
    <cellStyle name="60% - Ênfase1 19" xfId="727" xr:uid="{00000000-0005-0000-0000-0000D6020000}"/>
    <cellStyle name="60% - Ênfase1 2" xfId="728" xr:uid="{00000000-0005-0000-0000-0000D7020000}"/>
    <cellStyle name="60% - Ênfase1 2 2" xfId="729" xr:uid="{00000000-0005-0000-0000-0000D8020000}"/>
    <cellStyle name="60% - Ênfase1 2 2 2" xfId="730" xr:uid="{00000000-0005-0000-0000-0000D9020000}"/>
    <cellStyle name="60% - Ênfase1 2 3" xfId="731" xr:uid="{00000000-0005-0000-0000-0000DA020000}"/>
    <cellStyle name="60% - Ênfase1 2 4" xfId="732" xr:uid="{00000000-0005-0000-0000-0000DB020000}"/>
    <cellStyle name="60% - Ênfase1 2 5" xfId="733" xr:uid="{00000000-0005-0000-0000-0000DC020000}"/>
    <cellStyle name="60% - Ênfase1 2 6" xfId="734" xr:uid="{00000000-0005-0000-0000-0000DD020000}"/>
    <cellStyle name="60% - Ênfase1 2 7" xfId="735" xr:uid="{00000000-0005-0000-0000-0000DE020000}"/>
    <cellStyle name="60% - Ênfase1 20" xfId="736" xr:uid="{00000000-0005-0000-0000-0000DF020000}"/>
    <cellStyle name="60% - Ênfase1 21" xfId="737" xr:uid="{00000000-0005-0000-0000-0000E0020000}"/>
    <cellStyle name="60% - Ênfase1 22" xfId="738" xr:uid="{00000000-0005-0000-0000-0000E1020000}"/>
    <cellStyle name="60% - Ênfase1 23" xfId="739" xr:uid="{00000000-0005-0000-0000-0000E2020000}"/>
    <cellStyle name="60% - Ênfase1 24" xfId="740" xr:uid="{00000000-0005-0000-0000-0000E3020000}"/>
    <cellStyle name="60% - Ênfase1 25" xfId="741" xr:uid="{00000000-0005-0000-0000-0000E4020000}"/>
    <cellStyle name="60% - Ênfase1 26" xfId="742" xr:uid="{00000000-0005-0000-0000-0000E5020000}"/>
    <cellStyle name="60% - Ênfase1 27" xfId="743" xr:uid="{00000000-0005-0000-0000-0000E6020000}"/>
    <cellStyle name="60% - Ênfase1 28" xfId="744" xr:uid="{00000000-0005-0000-0000-0000E7020000}"/>
    <cellStyle name="60% - Ênfase1 29" xfId="745" xr:uid="{00000000-0005-0000-0000-0000E8020000}"/>
    <cellStyle name="60% - Ênfase1 3" xfId="746" xr:uid="{00000000-0005-0000-0000-0000E9020000}"/>
    <cellStyle name="60% - Ênfase1 30" xfId="747" xr:uid="{00000000-0005-0000-0000-0000EA020000}"/>
    <cellStyle name="60% - Ênfase1 31" xfId="748" xr:uid="{00000000-0005-0000-0000-0000EB020000}"/>
    <cellStyle name="60% - Ênfase1 32" xfId="749" xr:uid="{00000000-0005-0000-0000-0000EC020000}"/>
    <cellStyle name="60% - Ênfase1 33" xfId="750" xr:uid="{00000000-0005-0000-0000-0000ED020000}"/>
    <cellStyle name="60% - Ênfase1 34" xfId="751" xr:uid="{00000000-0005-0000-0000-0000EE020000}"/>
    <cellStyle name="60% - Ênfase1 35" xfId="752" xr:uid="{00000000-0005-0000-0000-0000EF020000}"/>
    <cellStyle name="60% - Ênfase1 36" xfId="753" xr:uid="{00000000-0005-0000-0000-0000F0020000}"/>
    <cellStyle name="60% - Ênfase1 37" xfId="754" xr:uid="{00000000-0005-0000-0000-0000F1020000}"/>
    <cellStyle name="60% - Ênfase1 38" xfId="755" xr:uid="{00000000-0005-0000-0000-0000F2020000}"/>
    <cellStyle name="60% - Ênfase1 39" xfId="756" xr:uid="{00000000-0005-0000-0000-0000F3020000}"/>
    <cellStyle name="60% - Ênfase1 4" xfId="757" xr:uid="{00000000-0005-0000-0000-0000F4020000}"/>
    <cellStyle name="60% - Ênfase1 40" xfId="758" xr:uid="{00000000-0005-0000-0000-0000F5020000}"/>
    <cellStyle name="60% - Ênfase1 41" xfId="759" xr:uid="{00000000-0005-0000-0000-0000F6020000}"/>
    <cellStyle name="60% - Ênfase1 42" xfId="760" xr:uid="{00000000-0005-0000-0000-0000F7020000}"/>
    <cellStyle name="60% - Ênfase1 43" xfId="761" xr:uid="{00000000-0005-0000-0000-0000F8020000}"/>
    <cellStyle name="60% - Ênfase1 44" xfId="762" xr:uid="{00000000-0005-0000-0000-0000F9020000}"/>
    <cellStyle name="60% - Ênfase1 45" xfId="763" xr:uid="{00000000-0005-0000-0000-0000FA020000}"/>
    <cellStyle name="60% - Ênfase1 46" xfId="764" xr:uid="{00000000-0005-0000-0000-0000FB020000}"/>
    <cellStyle name="60% - Ênfase1 47" xfId="765" xr:uid="{00000000-0005-0000-0000-0000FC020000}"/>
    <cellStyle name="60% - Ênfase1 48" xfId="766" xr:uid="{00000000-0005-0000-0000-0000FD020000}"/>
    <cellStyle name="60% - Ênfase1 49" xfId="767" xr:uid="{00000000-0005-0000-0000-0000FE020000}"/>
    <cellStyle name="60% - Ênfase1 5" xfId="768" xr:uid="{00000000-0005-0000-0000-0000FF020000}"/>
    <cellStyle name="60% - Ênfase1 50" xfId="769" xr:uid="{00000000-0005-0000-0000-000000030000}"/>
    <cellStyle name="60% - Ênfase1 51" xfId="770" xr:uid="{00000000-0005-0000-0000-000001030000}"/>
    <cellStyle name="60% - Ênfase1 52" xfId="771" xr:uid="{00000000-0005-0000-0000-000002030000}"/>
    <cellStyle name="60% - Ênfase1 53" xfId="772" xr:uid="{00000000-0005-0000-0000-000003030000}"/>
    <cellStyle name="60% - Ênfase1 54" xfId="773" xr:uid="{00000000-0005-0000-0000-000004030000}"/>
    <cellStyle name="60% - Ênfase1 6" xfId="774" xr:uid="{00000000-0005-0000-0000-000005030000}"/>
    <cellStyle name="60% - Ênfase1 7" xfId="775" xr:uid="{00000000-0005-0000-0000-000006030000}"/>
    <cellStyle name="60% - Ênfase1 8" xfId="776" xr:uid="{00000000-0005-0000-0000-000007030000}"/>
    <cellStyle name="60% - Ênfase1 9" xfId="777" xr:uid="{00000000-0005-0000-0000-000008030000}"/>
    <cellStyle name="60% - Ênfase2 10" xfId="778" xr:uid="{00000000-0005-0000-0000-000009030000}"/>
    <cellStyle name="60% - Ênfase2 11" xfId="779" xr:uid="{00000000-0005-0000-0000-00000A030000}"/>
    <cellStyle name="60% - Ênfase2 12" xfId="780" xr:uid="{00000000-0005-0000-0000-00000B030000}"/>
    <cellStyle name="60% - Ênfase2 13" xfId="781" xr:uid="{00000000-0005-0000-0000-00000C030000}"/>
    <cellStyle name="60% - Ênfase2 14" xfId="782" xr:uid="{00000000-0005-0000-0000-00000D030000}"/>
    <cellStyle name="60% - Ênfase2 15" xfId="783" xr:uid="{00000000-0005-0000-0000-00000E030000}"/>
    <cellStyle name="60% - Ênfase2 16" xfId="784" xr:uid="{00000000-0005-0000-0000-00000F030000}"/>
    <cellStyle name="60% - Ênfase2 17" xfId="785" xr:uid="{00000000-0005-0000-0000-000010030000}"/>
    <cellStyle name="60% - Ênfase2 18" xfId="786" xr:uid="{00000000-0005-0000-0000-000011030000}"/>
    <cellStyle name="60% - Ênfase2 19" xfId="787" xr:uid="{00000000-0005-0000-0000-000012030000}"/>
    <cellStyle name="60% - Ênfase2 2" xfId="788" xr:uid="{00000000-0005-0000-0000-000013030000}"/>
    <cellStyle name="60% - Ênfase2 2 2" xfId="789" xr:uid="{00000000-0005-0000-0000-000014030000}"/>
    <cellStyle name="60% - Ênfase2 2 2 2" xfId="790" xr:uid="{00000000-0005-0000-0000-000015030000}"/>
    <cellStyle name="60% - Ênfase2 2 3" xfId="791" xr:uid="{00000000-0005-0000-0000-000016030000}"/>
    <cellStyle name="60% - Ênfase2 2 4" xfId="792" xr:uid="{00000000-0005-0000-0000-000017030000}"/>
    <cellStyle name="60% - Ênfase2 2 5" xfId="793" xr:uid="{00000000-0005-0000-0000-000018030000}"/>
    <cellStyle name="60% - Ênfase2 2 6" xfId="794" xr:uid="{00000000-0005-0000-0000-000019030000}"/>
    <cellStyle name="60% - Ênfase2 2 7" xfId="795" xr:uid="{00000000-0005-0000-0000-00001A030000}"/>
    <cellStyle name="60% - Ênfase2 20" xfId="796" xr:uid="{00000000-0005-0000-0000-00001B030000}"/>
    <cellStyle name="60% - Ênfase2 21" xfId="797" xr:uid="{00000000-0005-0000-0000-00001C030000}"/>
    <cellStyle name="60% - Ênfase2 22" xfId="798" xr:uid="{00000000-0005-0000-0000-00001D030000}"/>
    <cellStyle name="60% - Ênfase2 23" xfId="799" xr:uid="{00000000-0005-0000-0000-00001E030000}"/>
    <cellStyle name="60% - Ênfase2 24" xfId="800" xr:uid="{00000000-0005-0000-0000-00001F030000}"/>
    <cellStyle name="60% - Ênfase2 25" xfId="801" xr:uid="{00000000-0005-0000-0000-000020030000}"/>
    <cellStyle name="60% - Ênfase2 26" xfId="802" xr:uid="{00000000-0005-0000-0000-000021030000}"/>
    <cellStyle name="60% - Ênfase2 27" xfId="803" xr:uid="{00000000-0005-0000-0000-000022030000}"/>
    <cellStyle name="60% - Ênfase2 28" xfId="804" xr:uid="{00000000-0005-0000-0000-000023030000}"/>
    <cellStyle name="60% - Ênfase2 29" xfId="805" xr:uid="{00000000-0005-0000-0000-000024030000}"/>
    <cellStyle name="60% - Ênfase2 3" xfId="806" xr:uid="{00000000-0005-0000-0000-000025030000}"/>
    <cellStyle name="60% - Ênfase2 30" xfId="807" xr:uid="{00000000-0005-0000-0000-000026030000}"/>
    <cellStyle name="60% - Ênfase2 31" xfId="808" xr:uid="{00000000-0005-0000-0000-000027030000}"/>
    <cellStyle name="60% - Ênfase2 32" xfId="809" xr:uid="{00000000-0005-0000-0000-000028030000}"/>
    <cellStyle name="60% - Ênfase2 33" xfId="810" xr:uid="{00000000-0005-0000-0000-000029030000}"/>
    <cellStyle name="60% - Ênfase2 34" xfId="811" xr:uid="{00000000-0005-0000-0000-00002A030000}"/>
    <cellStyle name="60% - Ênfase2 35" xfId="812" xr:uid="{00000000-0005-0000-0000-00002B030000}"/>
    <cellStyle name="60% - Ênfase2 36" xfId="813" xr:uid="{00000000-0005-0000-0000-00002C030000}"/>
    <cellStyle name="60% - Ênfase2 37" xfId="814" xr:uid="{00000000-0005-0000-0000-00002D030000}"/>
    <cellStyle name="60% - Ênfase2 38" xfId="815" xr:uid="{00000000-0005-0000-0000-00002E030000}"/>
    <cellStyle name="60% - Ênfase2 39" xfId="816" xr:uid="{00000000-0005-0000-0000-00002F030000}"/>
    <cellStyle name="60% - Ênfase2 4" xfId="817" xr:uid="{00000000-0005-0000-0000-000030030000}"/>
    <cellStyle name="60% - Ênfase2 40" xfId="818" xr:uid="{00000000-0005-0000-0000-000031030000}"/>
    <cellStyle name="60% - Ênfase2 41" xfId="819" xr:uid="{00000000-0005-0000-0000-000032030000}"/>
    <cellStyle name="60% - Ênfase2 42" xfId="820" xr:uid="{00000000-0005-0000-0000-000033030000}"/>
    <cellStyle name="60% - Ênfase2 43" xfId="821" xr:uid="{00000000-0005-0000-0000-000034030000}"/>
    <cellStyle name="60% - Ênfase2 44" xfId="822" xr:uid="{00000000-0005-0000-0000-000035030000}"/>
    <cellStyle name="60% - Ênfase2 45" xfId="823" xr:uid="{00000000-0005-0000-0000-000036030000}"/>
    <cellStyle name="60% - Ênfase2 46" xfId="824" xr:uid="{00000000-0005-0000-0000-000037030000}"/>
    <cellStyle name="60% - Ênfase2 47" xfId="825" xr:uid="{00000000-0005-0000-0000-000038030000}"/>
    <cellStyle name="60% - Ênfase2 48" xfId="826" xr:uid="{00000000-0005-0000-0000-000039030000}"/>
    <cellStyle name="60% - Ênfase2 49" xfId="827" xr:uid="{00000000-0005-0000-0000-00003A030000}"/>
    <cellStyle name="60% - Ênfase2 5" xfId="828" xr:uid="{00000000-0005-0000-0000-00003B030000}"/>
    <cellStyle name="60% - Ênfase2 50" xfId="829" xr:uid="{00000000-0005-0000-0000-00003C030000}"/>
    <cellStyle name="60% - Ênfase2 51" xfId="830" xr:uid="{00000000-0005-0000-0000-00003D030000}"/>
    <cellStyle name="60% - Ênfase2 52" xfId="831" xr:uid="{00000000-0005-0000-0000-00003E030000}"/>
    <cellStyle name="60% - Ênfase2 53" xfId="832" xr:uid="{00000000-0005-0000-0000-00003F030000}"/>
    <cellStyle name="60% - Ênfase2 54" xfId="833" xr:uid="{00000000-0005-0000-0000-000040030000}"/>
    <cellStyle name="60% - Ênfase2 6" xfId="834" xr:uid="{00000000-0005-0000-0000-000041030000}"/>
    <cellStyle name="60% - Ênfase2 7" xfId="835" xr:uid="{00000000-0005-0000-0000-000042030000}"/>
    <cellStyle name="60% - Ênfase2 8" xfId="836" xr:uid="{00000000-0005-0000-0000-000043030000}"/>
    <cellStyle name="60% - Ênfase2 9" xfId="837" xr:uid="{00000000-0005-0000-0000-000044030000}"/>
    <cellStyle name="60% - Ênfase3 10" xfId="838" xr:uid="{00000000-0005-0000-0000-000045030000}"/>
    <cellStyle name="60% - Ênfase3 11" xfId="839" xr:uid="{00000000-0005-0000-0000-000046030000}"/>
    <cellStyle name="60% - Ênfase3 12" xfId="840" xr:uid="{00000000-0005-0000-0000-000047030000}"/>
    <cellStyle name="60% - Ênfase3 13" xfId="841" xr:uid="{00000000-0005-0000-0000-000048030000}"/>
    <cellStyle name="60% - Ênfase3 14" xfId="842" xr:uid="{00000000-0005-0000-0000-000049030000}"/>
    <cellStyle name="60% - Ênfase3 15" xfId="843" xr:uid="{00000000-0005-0000-0000-00004A030000}"/>
    <cellStyle name="60% - Ênfase3 16" xfId="844" xr:uid="{00000000-0005-0000-0000-00004B030000}"/>
    <cellStyle name="60% - Ênfase3 17" xfId="845" xr:uid="{00000000-0005-0000-0000-00004C030000}"/>
    <cellStyle name="60% - Ênfase3 18" xfId="846" xr:uid="{00000000-0005-0000-0000-00004D030000}"/>
    <cellStyle name="60% - Ênfase3 19" xfId="847" xr:uid="{00000000-0005-0000-0000-00004E030000}"/>
    <cellStyle name="60% - Ênfase3 2" xfId="848" xr:uid="{00000000-0005-0000-0000-00004F030000}"/>
    <cellStyle name="60% - Ênfase3 2 2" xfId="849" xr:uid="{00000000-0005-0000-0000-000050030000}"/>
    <cellStyle name="60% - Ênfase3 2 3" xfId="850" xr:uid="{00000000-0005-0000-0000-000051030000}"/>
    <cellStyle name="60% - Ênfase3 2 4" xfId="851" xr:uid="{00000000-0005-0000-0000-000052030000}"/>
    <cellStyle name="60% - Ênfase3 2 5" xfId="852" xr:uid="{00000000-0005-0000-0000-000053030000}"/>
    <cellStyle name="60% - Ênfase3 2 6" xfId="853" xr:uid="{00000000-0005-0000-0000-000054030000}"/>
    <cellStyle name="60% - Ênfase3 2 7" xfId="854" xr:uid="{00000000-0005-0000-0000-000055030000}"/>
    <cellStyle name="60% - Ênfase3 20" xfId="855" xr:uid="{00000000-0005-0000-0000-000056030000}"/>
    <cellStyle name="60% - Ênfase3 21" xfId="856" xr:uid="{00000000-0005-0000-0000-000057030000}"/>
    <cellStyle name="60% - Ênfase3 22" xfId="857" xr:uid="{00000000-0005-0000-0000-000058030000}"/>
    <cellStyle name="60% - Ênfase3 23" xfId="858" xr:uid="{00000000-0005-0000-0000-000059030000}"/>
    <cellStyle name="60% - Ênfase3 24" xfId="859" xr:uid="{00000000-0005-0000-0000-00005A030000}"/>
    <cellStyle name="60% - Ênfase3 25" xfId="860" xr:uid="{00000000-0005-0000-0000-00005B030000}"/>
    <cellStyle name="60% - Ênfase3 26" xfId="861" xr:uid="{00000000-0005-0000-0000-00005C030000}"/>
    <cellStyle name="60% - Ênfase3 27" xfId="862" xr:uid="{00000000-0005-0000-0000-00005D030000}"/>
    <cellStyle name="60% - Ênfase3 28" xfId="863" xr:uid="{00000000-0005-0000-0000-00005E030000}"/>
    <cellStyle name="60% - Ênfase3 29" xfId="864" xr:uid="{00000000-0005-0000-0000-00005F030000}"/>
    <cellStyle name="60% - Ênfase3 3" xfId="865" xr:uid="{00000000-0005-0000-0000-000060030000}"/>
    <cellStyle name="60% - Ênfase3 30" xfId="866" xr:uid="{00000000-0005-0000-0000-000061030000}"/>
    <cellStyle name="60% - Ênfase3 31" xfId="867" xr:uid="{00000000-0005-0000-0000-000062030000}"/>
    <cellStyle name="60% - Ênfase3 32" xfId="868" xr:uid="{00000000-0005-0000-0000-000063030000}"/>
    <cellStyle name="60% - Ênfase3 33" xfId="869" xr:uid="{00000000-0005-0000-0000-000064030000}"/>
    <cellStyle name="60% - Ênfase3 34" xfId="870" xr:uid="{00000000-0005-0000-0000-000065030000}"/>
    <cellStyle name="60% - Ênfase3 35" xfId="871" xr:uid="{00000000-0005-0000-0000-000066030000}"/>
    <cellStyle name="60% - Ênfase3 36" xfId="872" xr:uid="{00000000-0005-0000-0000-000067030000}"/>
    <cellStyle name="60% - Ênfase3 37" xfId="873" xr:uid="{00000000-0005-0000-0000-000068030000}"/>
    <cellStyle name="60% - Ênfase3 38" xfId="874" xr:uid="{00000000-0005-0000-0000-000069030000}"/>
    <cellStyle name="60% - Ênfase3 39" xfId="875" xr:uid="{00000000-0005-0000-0000-00006A030000}"/>
    <cellStyle name="60% - Ênfase3 4" xfId="876" xr:uid="{00000000-0005-0000-0000-00006B030000}"/>
    <cellStyle name="60% - Ênfase3 40" xfId="877" xr:uid="{00000000-0005-0000-0000-00006C030000}"/>
    <cellStyle name="60% - Ênfase3 41" xfId="878" xr:uid="{00000000-0005-0000-0000-00006D030000}"/>
    <cellStyle name="60% - Ênfase3 42" xfId="879" xr:uid="{00000000-0005-0000-0000-00006E030000}"/>
    <cellStyle name="60% - Ênfase3 43" xfId="880" xr:uid="{00000000-0005-0000-0000-00006F030000}"/>
    <cellStyle name="60% - Ênfase3 44" xfId="881" xr:uid="{00000000-0005-0000-0000-000070030000}"/>
    <cellStyle name="60% - Ênfase3 45" xfId="882" xr:uid="{00000000-0005-0000-0000-000071030000}"/>
    <cellStyle name="60% - Ênfase3 46" xfId="883" xr:uid="{00000000-0005-0000-0000-000072030000}"/>
    <cellStyle name="60% - Ênfase3 47" xfId="884" xr:uid="{00000000-0005-0000-0000-000073030000}"/>
    <cellStyle name="60% - Ênfase3 48" xfId="885" xr:uid="{00000000-0005-0000-0000-000074030000}"/>
    <cellStyle name="60% - Ênfase3 49" xfId="886" xr:uid="{00000000-0005-0000-0000-000075030000}"/>
    <cellStyle name="60% - Ênfase3 5" xfId="887" xr:uid="{00000000-0005-0000-0000-000076030000}"/>
    <cellStyle name="60% - Ênfase3 50" xfId="888" xr:uid="{00000000-0005-0000-0000-000077030000}"/>
    <cellStyle name="60% - Ênfase3 51" xfId="889" xr:uid="{00000000-0005-0000-0000-000078030000}"/>
    <cellStyle name="60% - Ênfase3 52" xfId="890" xr:uid="{00000000-0005-0000-0000-000079030000}"/>
    <cellStyle name="60% - Ênfase3 53" xfId="891" xr:uid="{00000000-0005-0000-0000-00007A030000}"/>
    <cellStyle name="60% - Ênfase3 54" xfId="892" xr:uid="{00000000-0005-0000-0000-00007B030000}"/>
    <cellStyle name="60% - Ênfase3 6" xfId="893" xr:uid="{00000000-0005-0000-0000-00007C030000}"/>
    <cellStyle name="60% - Ênfase3 7" xfId="894" xr:uid="{00000000-0005-0000-0000-00007D030000}"/>
    <cellStyle name="60% - Ênfase3 8" xfId="895" xr:uid="{00000000-0005-0000-0000-00007E030000}"/>
    <cellStyle name="60% - Ênfase3 9" xfId="896" xr:uid="{00000000-0005-0000-0000-00007F030000}"/>
    <cellStyle name="60% - Ênfase4 10" xfId="897" xr:uid="{00000000-0005-0000-0000-000080030000}"/>
    <cellStyle name="60% - Ênfase4 11" xfId="898" xr:uid="{00000000-0005-0000-0000-000081030000}"/>
    <cellStyle name="60% - Ênfase4 12" xfId="899" xr:uid="{00000000-0005-0000-0000-000082030000}"/>
    <cellStyle name="60% - Ênfase4 13" xfId="900" xr:uid="{00000000-0005-0000-0000-000083030000}"/>
    <cellStyle name="60% - Ênfase4 14" xfId="901" xr:uid="{00000000-0005-0000-0000-000084030000}"/>
    <cellStyle name="60% - Ênfase4 15" xfId="902" xr:uid="{00000000-0005-0000-0000-000085030000}"/>
    <cellStyle name="60% - Ênfase4 16" xfId="903" xr:uid="{00000000-0005-0000-0000-000086030000}"/>
    <cellStyle name="60% - Ênfase4 17" xfId="904" xr:uid="{00000000-0005-0000-0000-000087030000}"/>
    <cellStyle name="60% - Ênfase4 18" xfId="905" xr:uid="{00000000-0005-0000-0000-000088030000}"/>
    <cellStyle name="60% - Ênfase4 19" xfId="906" xr:uid="{00000000-0005-0000-0000-000089030000}"/>
    <cellStyle name="60% - Ênfase4 2" xfId="907" xr:uid="{00000000-0005-0000-0000-00008A030000}"/>
    <cellStyle name="60% - Ênfase4 2 2" xfId="908" xr:uid="{00000000-0005-0000-0000-00008B030000}"/>
    <cellStyle name="60% - Ênfase4 2 3" xfId="909" xr:uid="{00000000-0005-0000-0000-00008C030000}"/>
    <cellStyle name="60% - Ênfase4 2 4" xfId="910" xr:uid="{00000000-0005-0000-0000-00008D030000}"/>
    <cellStyle name="60% - Ênfase4 2 5" xfId="911" xr:uid="{00000000-0005-0000-0000-00008E030000}"/>
    <cellStyle name="60% - Ênfase4 2 6" xfId="912" xr:uid="{00000000-0005-0000-0000-00008F030000}"/>
    <cellStyle name="60% - Ênfase4 2 7" xfId="913" xr:uid="{00000000-0005-0000-0000-000090030000}"/>
    <cellStyle name="60% - Ênfase4 20" xfId="914" xr:uid="{00000000-0005-0000-0000-000091030000}"/>
    <cellStyle name="60% - Ênfase4 21" xfId="915" xr:uid="{00000000-0005-0000-0000-000092030000}"/>
    <cellStyle name="60% - Ênfase4 22" xfId="916" xr:uid="{00000000-0005-0000-0000-000093030000}"/>
    <cellStyle name="60% - Ênfase4 23" xfId="917" xr:uid="{00000000-0005-0000-0000-000094030000}"/>
    <cellStyle name="60% - Ênfase4 24" xfId="918" xr:uid="{00000000-0005-0000-0000-000095030000}"/>
    <cellStyle name="60% - Ênfase4 25" xfId="919" xr:uid="{00000000-0005-0000-0000-000096030000}"/>
    <cellStyle name="60% - Ênfase4 26" xfId="920" xr:uid="{00000000-0005-0000-0000-000097030000}"/>
    <cellStyle name="60% - Ênfase4 27" xfId="921" xr:uid="{00000000-0005-0000-0000-000098030000}"/>
    <cellStyle name="60% - Ênfase4 28" xfId="922" xr:uid="{00000000-0005-0000-0000-000099030000}"/>
    <cellStyle name="60% - Ênfase4 29" xfId="923" xr:uid="{00000000-0005-0000-0000-00009A030000}"/>
    <cellStyle name="60% - Ênfase4 3" xfId="924" xr:uid="{00000000-0005-0000-0000-00009B030000}"/>
    <cellStyle name="60% - Ênfase4 30" xfId="925" xr:uid="{00000000-0005-0000-0000-00009C030000}"/>
    <cellStyle name="60% - Ênfase4 31" xfId="926" xr:uid="{00000000-0005-0000-0000-00009D030000}"/>
    <cellStyle name="60% - Ênfase4 32" xfId="927" xr:uid="{00000000-0005-0000-0000-00009E030000}"/>
    <cellStyle name="60% - Ênfase4 33" xfId="928" xr:uid="{00000000-0005-0000-0000-00009F030000}"/>
    <cellStyle name="60% - Ênfase4 34" xfId="929" xr:uid="{00000000-0005-0000-0000-0000A0030000}"/>
    <cellStyle name="60% - Ênfase4 35" xfId="930" xr:uid="{00000000-0005-0000-0000-0000A1030000}"/>
    <cellStyle name="60% - Ênfase4 36" xfId="931" xr:uid="{00000000-0005-0000-0000-0000A2030000}"/>
    <cellStyle name="60% - Ênfase4 37" xfId="932" xr:uid="{00000000-0005-0000-0000-0000A3030000}"/>
    <cellStyle name="60% - Ênfase4 38" xfId="933" xr:uid="{00000000-0005-0000-0000-0000A4030000}"/>
    <cellStyle name="60% - Ênfase4 39" xfId="934" xr:uid="{00000000-0005-0000-0000-0000A5030000}"/>
    <cellStyle name="60% - Ênfase4 4" xfId="935" xr:uid="{00000000-0005-0000-0000-0000A6030000}"/>
    <cellStyle name="60% - Ênfase4 40" xfId="936" xr:uid="{00000000-0005-0000-0000-0000A7030000}"/>
    <cellStyle name="60% - Ênfase4 41" xfId="937" xr:uid="{00000000-0005-0000-0000-0000A8030000}"/>
    <cellStyle name="60% - Ênfase4 42" xfId="938" xr:uid="{00000000-0005-0000-0000-0000A9030000}"/>
    <cellStyle name="60% - Ênfase4 43" xfId="939" xr:uid="{00000000-0005-0000-0000-0000AA030000}"/>
    <cellStyle name="60% - Ênfase4 44" xfId="940" xr:uid="{00000000-0005-0000-0000-0000AB030000}"/>
    <cellStyle name="60% - Ênfase4 45" xfId="941" xr:uid="{00000000-0005-0000-0000-0000AC030000}"/>
    <cellStyle name="60% - Ênfase4 46" xfId="942" xr:uid="{00000000-0005-0000-0000-0000AD030000}"/>
    <cellStyle name="60% - Ênfase4 47" xfId="943" xr:uid="{00000000-0005-0000-0000-0000AE030000}"/>
    <cellStyle name="60% - Ênfase4 48" xfId="944" xr:uid="{00000000-0005-0000-0000-0000AF030000}"/>
    <cellStyle name="60% - Ênfase4 49" xfId="945" xr:uid="{00000000-0005-0000-0000-0000B0030000}"/>
    <cellStyle name="60% - Ênfase4 5" xfId="946" xr:uid="{00000000-0005-0000-0000-0000B1030000}"/>
    <cellStyle name="60% - Ênfase4 50" xfId="947" xr:uid="{00000000-0005-0000-0000-0000B2030000}"/>
    <cellStyle name="60% - Ênfase4 51" xfId="948" xr:uid="{00000000-0005-0000-0000-0000B3030000}"/>
    <cellStyle name="60% - Ênfase4 52" xfId="949" xr:uid="{00000000-0005-0000-0000-0000B4030000}"/>
    <cellStyle name="60% - Ênfase4 53" xfId="950" xr:uid="{00000000-0005-0000-0000-0000B5030000}"/>
    <cellStyle name="60% - Ênfase4 54" xfId="951" xr:uid="{00000000-0005-0000-0000-0000B6030000}"/>
    <cellStyle name="60% - Ênfase4 6" xfId="952" xr:uid="{00000000-0005-0000-0000-0000B7030000}"/>
    <cellStyle name="60% - Ênfase4 7" xfId="953" xr:uid="{00000000-0005-0000-0000-0000B8030000}"/>
    <cellStyle name="60% - Ênfase4 8" xfId="954" xr:uid="{00000000-0005-0000-0000-0000B9030000}"/>
    <cellStyle name="60% - Ênfase4 9" xfId="955" xr:uid="{00000000-0005-0000-0000-0000BA030000}"/>
    <cellStyle name="60% - Ênfase5 10" xfId="956" xr:uid="{00000000-0005-0000-0000-0000BB030000}"/>
    <cellStyle name="60% - Ênfase5 11" xfId="957" xr:uid="{00000000-0005-0000-0000-0000BC030000}"/>
    <cellStyle name="60% - Ênfase5 12" xfId="958" xr:uid="{00000000-0005-0000-0000-0000BD030000}"/>
    <cellStyle name="60% - Ênfase5 13" xfId="959" xr:uid="{00000000-0005-0000-0000-0000BE030000}"/>
    <cellStyle name="60% - Ênfase5 14" xfId="960" xr:uid="{00000000-0005-0000-0000-0000BF030000}"/>
    <cellStyle name="60% - Ênfase5 15" xfId="961" xr:uid="{00000000-0005-0000-0000-0000C0030000}"/>
    <cellStyle name="60% - Ênfase5 16" xfId="962" xr:uid="{00000000-0005-0000-0000-0000C1030000}"/>
    <cellStyle name="60% - Ênfase5 17" xfId="963" xr:uid="{00000000-0005-0000-0000-0000C2030000}"/>
    <cellStyle name="60% - Ênfase5 18" xfId="964" xr:uid="{00000000-0005-0000-0000-0000C3030000}"/>
    <cellStyle name="60% - Ênfase5 19" xfId="965" xr:uid="{00000000-0005-0000-0000-0000C4030000}"/>
    <cellStyle name="60% - Ênfase5 2" xfId="966" xr:uid="{00000000-0005-0000-0000-0000C5030000}"/>
    <cellStyle name="60% - Ênfase5 2 2" xfId="967" xr:uid="{00000000-0005-0000-0000-0000C6030000}"/>
    <cellStyle name="60% - Ênfase5 2 2 2" xfId="968" xr:uid="{00000000-0005-0000-0000-0000C7030000}"/>
    <cellStyle name="60% - Ênfase5 2 3" xfId="969" xr:uid="{00000000-0005-0000-0000-0000C8030000}"/>
    <cellStyle name="60% - Ênfase5 2 4" xfId="970" xr:uid="{00000000-0005-0000-0000-0000C9030000}"/>
    <cellStyle name="60% - Ênfase5 2 5" xfId="971" xr:uid="{00000000-0005-0000-0000-0000CA030000}"/>
    <cellStyle name="60% - Ênfase5 2 6" xfId="972" xr:uid="{00000000-0005-0000-0000-0000CB030000}"/>
    <cellStyle name="60% - Ênfase5 2 7" xfId="973" xr:uid="{00000000-0005-0000-0000-0000CC030000}"/>
    <cellStyle name="60% - Ênfase5 20" xfId="974" xr:uid="{00000000-0005-0000-0000-0000CD030000}"/>
    <cellStyle name="60% - Ênfase5 21" xfId="975" xr:uid="{00000000-0005-0000-0000-0000CE030000}"/>
    <cellStyle name="60% - Ênfase5 22" xfId="976" xr:uid="{00000000-0005-0000-0000-0000CF030000}"/>
    <cellStyle name="60% - Ênfase5 23" xfId="977" xr:uid="{00000000-0005-0000-0000-0000D0030000}"/>
    <cellStyle name="60% - Ênfase5 24" xfId="978" xr:uid="{00000000-0005-0000-0000-0000D1030000}"/>
    <cellStyle name="60% - Ênfase5 25" xfId="979" xr:uid="{00000000-0005-0000-0000-0000D2030000}"/>
    <cellStyle name="60% - Ênfase5 26" xfId="980" xr:uid="{00000000-0005-0000-0000-0000D3030000}"/>
    <cellStyle name="60% - Ênfase5 27" xfId="981" xr:uid="{00000000-0005-0000-0000-0000D4030000}"/>
    <cellStyle name="60% - Ênfase5 28" xfId="982" xr:uid="{00000000-0005-0000-0000-0000D5030000}"/>
    <cellStyle name="60% - Ênfase5 29" xfId="983" xr:uid="{00000000-0005-0000-0000-0000D6030000}"/>
    <cellStyle name="60% - Ênfase5 3" xfId="984" xr:uid="{00000000-0005-0000-0000-0000D7030000}"/>
    <cellStyle name="60% - Ênfase5 30" xfId="985" xr:uid="{00000000-0005-0000-0000-0000D8030000}"/>
    <cellStyle name="60% - Ênfase5 31" xfId="986" xr:uid="{00000000-0005-0000-0000-0000D9030000}"/>
    <cellStyle name="60% - Ênfase5 32" xfId="987" xr:uid="{00000000-0005-0000-0000-0000DA030000}"/>
    <cellStyle name="60% - Ênfase5 33" xfId="988" xr:uid="{00000000-0005-0000-0000-0000DB030000}"/>
    <cellStyle name="60% - Ênfase5 34" xfId="989" xr:uid="{00000000-0005-0000-0000-0000DC030000}"/>
    <cellStyle name="60% - Ênfase5 35" xfId="990" xr:uid="{00000000-0005-0000-0000-0000DD030000}"/>
    <cellStyle name="60% - Ênfase5 36" xfId="991" xr:uid="{00000000-0005-0000-0000-0000DE030000}"/>
    <cellStyle name="60% - Ênfase5 37" xfId="992" xr:uid="{00000000-0005-0000-0000-0000DF030000}"/>
    <cellStyle name="60% - Ênfase5 38" xfId="993" xr:uid="{00000000-0005-0000-0000-0000E0030000}"/>
    <cellStyle name="60% - Ênfase5 39" xfId="994" xr:uid="{00000000-0005-0000-0000-0000E1030000}"/>
    <cellStyle name="60% - Ênfase5 4" xfId="995" xr:uid="{00000000-0005-0000-0000-0000E2030000}"/>
    <cellStyle name="60% - Ênfase5 40" xfId="996" xr:uid="{00000000-0005-0000-0000-0000E3030000}"/>
    <cellStyle name="60% - Ênfase5 41" xfId="997" xr:uid="{00000000-0005-0000-0000-0000E4030000}"/>
    <cellStyle name="60% - Ênfase5 42" xfId="998" xr:uid="{00000000-0005-0000-0000-0000E5030000}"/>
    <cellStyle name="60% - Ênfase5 43" xfId="999" xr:uid="{00000000-0005-0000-0000-0000E6030000}"/>
    <cellStyle name="60% - Ênfase5 44" xfId="1000" xr:uid="{00000000-0005-0000-0000-0000E7030000}"/>
    <cellStyle name="60% - Ênfase5 45" xfId="1001" xr:uid="{00000000-0005-0000-0000-0000E8030000}"/>
    <cellStyle name="60% - Ênfase5 46" xfId="1002" xr:uid="{00000000-0005-0000-0000-0000E9030000}"/>
    <cellStyle name="60% - Ênfase5 47" xfId="1003" xr:uid="{00000000-0005-0000-0000-0000EA030000}"/>
    <cellStyle name="60% - Ênfase5 48" xfId="1004" xr:uid="{00000000-0005-0000-0000-0000EB030000}"/>
    <cellStyle name="60% - Ênfase5 49" xfId="1005" xr:uid="{00000000-0005-0000-0000-0000EC030000}"/>
    <cellStyle name="60% - Ênfase5 5" xfId="1006" xr:uid="{00000000-0005-0000-0000-0000ED030000}"/>
    <cellStyle name="60% - Ênfase5 50" xfId="1007" xr:uid="{00000000-0005-0000-0000-0000EE030000}"/>
    <cellStyle name="60% - Ênfase5 51" xfId="1008" xr:uid="{00000000-0005-0000-0000-0000EF030000}"/>
    <cellStyle name="60% - Ênfase5 52" xfId="1009" xr:uid="{00000000-0005-0000-0000-0000F0030000}"/>
    <cellStyle name="60% - Ênfase5 53" xfId="1010" xr:uid="{00000000-0005-0000-0000-0000F1030000}"/>
    <cellStyle name="60% - Ênfase5 54" xfId="1011" xr:uid="{00000000-0005-0000-0000-0000F2030000}"/>
    <cellStyle name="60% - Ênfase5 6" xfId="1012" xr:uid="{00000000-0005-0000-0000-0000F3030000}"/>
    <cellStyle name="60% - Ênfase5 7" xfId="1013" xr:uid="{00000000-0005-0000-0000-0000F4030000}"/>
    <cellStyle name="60% - Ênfase5 8" xfId="1014" xr:uid="{00000000-0005-0000-0000-0000F5030000}"/>
    <cellStyle name="60% - Ênfase5 9" xfId="1015" xr:uid="{00000000-0005-0000-0000-0000F6030000}"/>
    <cellStyle name="60% - Ênfase6 10" xfId="1016" xr:uid="{00000000-0005-0000-0000-0000F7030000}"/>
    <cellStyle name="60% - Ênfase6 11" xfId="1017" xr:uid="{00000000-0005-0000-0000-0000F8030000}"/>
    <cellStyle name="60% - Ênfase6 12" xfId="1018" xr:uid="{00000000-0005-0000-0000-0000F9030000}"/>
    <cellStyle name="60% - Ênfase6 13" xfId="1019" xr:uid="{00000000-0005-0000-0000-0000FA030000}"/>
    <cellStyle name="60% - Ênfase6 14" xfId="1020" xr:uid="{00000000-0005-0000-0000-0000FB030000}"/>
    <cellStyle name="60% - Ênfase6 15" xfId="1021" xr:uid="{00000000-0005-0000-0000-0000FC030000}"/>
    <cellStyle name="60% - Ênfase6 16" xfId="1022" xr:uid="{00000000-0005-0000-0000-0000FD030000}"/>
    <cellStyle name="60% - Ênfase6 17" xfId="1023" xr:uid="{00000000-0005-0000-0000-0000FE030000}"/>
    <cellStyle name="60% - Ênfase6 18" xfId="1024" xr:uid="{00000000-0005-0000-0000-0000FF030000}"/>
    <cellStyle name="60% - Ênfase6 19" xfId="1025" xr:uid="{00000000-0005-0000-0000-000000040000}"/>
    <cellStyle name="60% - Ênfase6 2" xfId="1026" xr:uid="{00000000-0005-0000-0000-000001040000}"/>
    <cellStyle name="60% - Ênfase6 2 2" xfId="1027" xr:uid="{00000000-0005-0000-0000-000002040000}"/>
    <cellStyle name="60% - Ênfase6 2 3" xfId="1028" xr:uid="{00000000-0005-0000-0000-000003040000}"/>
    <cellStyle name="60% - Ênfase6 2 4" xfId="1029" xr:uid="{00000000-0005-0000-0000-000004040000}"/>
    <cellStyle name="60% - Ênfase6 2 5" xfId="1030" xr:uid="{00000000-0005-0000-0000-000005040000}"/>
    <cellStyle name="60% - Ênfase6 2 6" xfId="1031" xr:uid="{00000000-0005-0000-0000-000006040000}"/>
    <cellStyle name="60% - Ênfase6 2 7" xfId="1032" xr:uid="{00000000-0005-0000-0000-000007040000}"/>
    <cellStyle name="60% - Ênfase6 20" xfId="1033" xr:uid="{00000000-0005-0000-0000-000008040000}"/>
    <cellStyle name="60% - Ênfase6 21" xfId="1034" xr:uid="{00000000-0005-0000-0000-000009040000}"/>
    <cellStyle name="60% - Ênfase6 22" xfId="1035" xr:uid="{00000000-0005-0000-0000-00000A040000}"/>
    <cellStyle name="60% - Ênfase6 23" xfId="1036" xr:uid="{00000000-0005-0000-0000-00000B040000}"/>
    <cellStyle name="60% - Ênfase6 24" xfId="1037" xr:uid="{00000000-0005-0000-0000-00000C040000}"/>
    <cellStyle name="60% - Ênfase6 25" xfId="1038" xr:uid="{00000000-0005-0000-0000-00000D040000}"/>
    <cellStyle name="60% - Ênfase6 26" xfId="1039" xr:uid="{00000000-0005-0000-0000-00000E040000}"/>
    <cellStyle name="60% - Ênfase6 27" xfId="1040" xr:uid="{00000000-0005-0000-0000-00000F040000}"/>
    <cellStyle name="60% - Ênfase6 28" xfId="1041" xr:uid="{00000000-0005-0000-0000-000010040000}"/>
    <cellStyle name="60% - Ênfase6 29" xfId="1042" xr:uid="{00000000-0005-0000-0000-000011040000}"/>
    <cellStyle name="60% - Ênfase6 3" xfId="1043" xr:uid="{00000000-0005-0000-0000-000012040000}"/>
    <cellStyle name="60% - Ênfase6 30" xfId="1044" xr:uid="{00000000-0005-0000-0000-000013040000}"/>
    <cellStyle name="60% - Ênfase6 31" xfId="1045" xr:uid="{00000000-0005-0000-0000-000014040000}"/>
    <cellStyle name="60% - Ênfase6 32" xfId="1046" xr:uid="{00000000-0005-0000-0000-000015040000}"/>
    <cellStyle name="60% - Ênfase6 33" xfId="1047" xr:uid="{00000000-0005-0000-0000-000016040000}"/>
    <cellStyle name="60% - Ênfase6 34" xfId="1048" xr:uid="{00000000-0005-0000-0000-000017040000}"/>
    <cellStyle name="60% - Ênfase6 35" xfId="1049" xr:uid="{00000000-0005-0000-0000-000018040000}"/>
    <cellStyle name="60% - Ênfase6 36" xfId="1050" xr:uid="{00000000-0005-0000-0000-000019040000}"/>
    <cellStyle name="60% - Ênfase6 37" xfId="1051" xr:uid="{00000000-0005-0000-0000-00001A040000}"/>
    <cellStyle name="60% - Ênfase6 38" xfId="1052" xr:uid="{00000000-0005-0000-0000-00001B040000}"/>
    <cellStyle name="60% - Ênfase6 39" xfId="1053" xr:uid="{00000000-0005-0000-0000-00001C040000}"/>
    <cellStyle name="60% - Ênfase6 4" xfId="1054" xr:uid="{00000000-0005-0000-0000-00001D040000}"/>
    <cellStyle name="60% - Ênfase6 40" xfId="1055" xr:uid="{00000000-0005-0000-0000-00001E040000}"/>
    <cellStyle name="60% - Ênfase6 41" xfId="1056" xr:uid="{00000000-0005-0000-0000-00001F040000}"/>
    <cellStyle name="60% - Ênfase6 42" xfId="1057" xr:uid="{00000000-0005-0000-0000-000020040000}"/>
    <cellStyle name="60% - Ênfase6 43" xfId="1058" xr:uid="{00000000-0005-0000-0000-000021040000}"/>
    <cellStyle name="60% - Ênfase6 44" xfId="1059" xr:uid="{00000000-0005-0000-0000-000022040000}"/>
    <cellStyle name="60% - Ênfase6 45" xfId="1060" xr:uid="{00000000-0005-0000-0000-000023040000}"/>
    <cellStyle name="60% - Ênfase6 46" xfId="1061" xr:uid="{00000000-0005-0000-0000-000024040000}"/>
    <cellStyle name="60% - Ênfase6 47" xfId="1062" xr:uid="{00000000-0005-0000-0000-000025040000}"/>
    <cellStyle name="60% - Ênfase6 48" xfId="1063" xr:uid="{00000000-0005-0000-0000-000026040000}"/>
    <cellStyle name="60% - Ênfase6 49" xfId="1064" xr:uid="{00000000-0005-0000-0000-000027040000}"/>
    <cellStyle name="60% - Ênfase6 5" xfId="1065" xr:uid="{00000000-0005-0000-0000-000028040000}"/>
    <cellStyle name="60% - Ênfase6 50" xfId="1066" xr:uid="{00000000-0005-0000-0000-000029040000}"/>
    <cellStyle name="60% - Ênfase6 51" xfId="1067" xr:uid="{00000000-0005-0000-0000-00002A040000}"/>
    <cellStyle name="60% - Ênfase6 52" xfId="1068" xr:uid="{00000000-0005-0000-0000-00002B040000}"/>
    <cellStyle name="60% - Ênfase6 53" xfId="1069" xr:uid="{00000000-0005-0000-0000-00002C040000}"/>
    <cellStyle name="60% - Ênfase6 54" xfId="1070" xr:uid="{00000000-0005-0000-0000-00002D040000}"/>
    <cellStyle name="60% - Ênfase6 6" xfId="1071" xr:uid="{00000000-0005-0000-0000-00002E040000}"/>
    <cellStyle name="60% - Ênfase6 7" xfId="1072" xr:uid="{00000000-0005-0000-0000-00002F040000}"/>
    <cellStyle name="60% - Ênfase6 8" xfId="1073" xr:uid="{00000000-0005-0000-0000-000030040000}"/>
    <cellStyle name="60% - Ênfase6 9" xfId="1074" xr:uid="{00000000-0005-0000-0000-000031040000}"/>
    <cellStyle name="Accent" xfId="1075" xr:uid="{00000000-0005-0000-0000-000032040000}"/>
    <cellStyle name="Accent 1" xfId="1076" xr:uid="{00000000-0005-0000-0000-000033040000}"/>
    <cellStyle name="Accent 1 10" xfId="1077" xr:uid="{00000000-0005-0000-0000-000034040000}"/>
    <cellStyle name="Accent 1 11" xfId="1078" xr:uid="{00000000-0005-0000-0000-000035040000}"/>
    <cellStyle name="Accent 1 12" xfId="1079" xr:uid="{00000000-0005-0000-0000-000036040000}"/>
    <cellStyle name="Accent 1 13" xfId="1080" xr:uid="{00000000-0005-0000-0000-000037040000}"/>
    <cellStyle name="Accent 1 14" xfId="1081" xr:uid="{00000000-0005-0000-0000-000038040000}"/>
    <cellStyle name="Accent 1 15" xfId="1082" xr:uid="{00000000-0005-0000-0000-000039040000}"/>
    <cellStyle name="Accent 1 16" xfId="1083" xr:uid="{00000000-0005-0000-0000-00003A040000}"/>
    <cellStyle name="Accent 1 17" xfId="1084" xr:uid="{00000000-0005-0000-0000-00003B040000}"/>
    <cellStyle name="Accent 1 18" xfId="1085" xr:uid="{00000000-0005-0000-0000-00003C040000}"/>
    <cellStyle name="Accent 1 19" xfId="1086" xr:uid="{00000000-0005-0000-0000-00003D040000}"/>
    <cellStyle name="Accent 1 2" xfId="1087" xr:uid="{00000000-0005-0000-0000-00003E040000}"/>
    <cellStyle name="Accent 1 2 10" xfId="1088" xr:uid="{00000000-0005-0000-0000-00003F040000}"/>
    <cellStyle name="Accent 1 2 11" xfId="1089" xr:uid="{00000000-0005-0000-0000-000040040000}"/>
    <cellStyle name="Accent 1 2 12" xfId="1090" xr:uid="{00000000-0005-0000-0000-000041040000}"/>
    <cellStyle name="Accent 1 2 13" xfId="1091" xr:uid="{00000000-0005-0000-0000-000042040000}"/>
    <cellStyle name="Accent 1 2 14" xfId="1092" xr:uid="{00000000-0005-0000-0000-000043040000}"/>
    <cellStyle name="Accent 1 2 15" xfId="1093" xr:uid="{00000000-0005-0000-0000-000044040000}"/>
    <cellStyle name="Accent 1 2 2" xfId="1094" xr:uid="{00000000-0005-0000-0000-000045040000}"/>
    <cellStyle name="Accent 1 2 3" xfId="1095" xr:uid="{00000000-0005-0000-0000-000046040000}"/>
    <cellStyle name="Accent 1 2 4" xfId="1096" xr:uid="{00000000-0005-0000-0000-000047040000}"/>
    <cellStyle name="Accent 1 2 5" xfId="1097" xr:uid="{00000000-0005-0000-0000-000048040000}"/>
    <cellStyle name="Accent 1 2 6" xfId="1098" xr:uid="{00000000-0005-0000-0000-000049040000}"/>
    <cellStyle name="Accent 1 2 7" xfId="1099" xr:uid="{00000000-0005-0000-0000-00004A040000}"/>
    <cellStyle name="Accent 1 2 8" xfId="1100" xr:uid="{00000000-0005-0000-0000-00004B040000}"/>
    <cellStyle name="Accent 1 2 9" xfId="1101" xr:uid="{00000000-0005-0000-0000-00004C040000}"/>
    <cellStyle name="Accent 1 20" xfId="1102" xr:uid="{00000000-0005-0000-0000-00004D040000}"/>
    <cellStyle name="Accent 1 21" xfId="1103" xr:uid="{00000000-0005-0000-0000-00004E040000}"/>
    <cellStyle name="Accent 1 22" xfId="1104" xr:uid="{00000000-0005-0000-0000-00004F040000}"/>
    <cellStyle name="Accent 1 23" xfId="1105" xr:uid="{00000000-0005-0000-0000-000050040000}"/>
    <cellStyle name="Accent 1 24" xfId="1106" xr:uid="{00000000-0005-0000-0000-000051040000}"/>
    <cellStyle name="Accent 1 25" xfId="1107" xr:uid="{00000000-0005-0000-0000-000052040000}"/>
    <cellStyle name="Accent 1 26" xfId="1108" xr:uid="{00000000-0005-0000-0000-000053040000}"/>
    <cellStyle name="Accent 1 27" xfId="1109" xr:uid="{00000000-0005-0000-0000-000054040000}"/>
    <cellStyle name="Accent 1 28" xfId="1110" xr:uid="{00000000-0005-0000-0000-000055040000}"/>
    <cellStyle name="Accent 1 29" xfId="1111" xr:uid="{00000000-0005-0000-0000-000056040000}"/>
    <cellStyle name="Accent 1 3" xfId="1112" xr:uid="{00000000-0005-0000-0000-000057040000}"/>
    <cellStyle name="Accent 1 30" xfId="1113" xr:uid="{00000000-0005-0000-0000-000058040000}"/>
    <cellStyle name="Accent 1 31" xfId="1114" xr:uid="{00000000-0005-0000-0000-000059040000}"/>
    <cellStyle name="Accent 1 32" xfId="1115" xr:uid="{00000000-0005-0000-0000-00005A040000}"/>
    <cellStyle name="Accent 1 33" xfId="1116" xr:uid="{00000000-0005-0000-0000-00005B040000}"/>
    <cellStyle name="Accent 1 34" xfId="1117" xr:uid="{00000000-0005-0000-0000-00005C040000}"/>
    <cellStyle name="Accent 1 35" xfId="1118" xr:uid="{00000000-0005-0000-0000-00005D040000}"/>
    <cellStyle name="Accent 1 36" xfId="1119" xr:uid="{00000000-0005-0000-0000-00005E040000}"/>
    <cellStyle name="Accent 1 37" xfId="1120" xr:uid="{00000000-0005-0000-0000-00005F040000}"/>
    <cellStyle name="Accent 1 38" xfId="1121" xr:uid="{00000000-0005-0000-0000-000060040000}"/>
    <cellStyle name="Accent 1 39" xfId="1122" xr:uid="{00000000-0005-0000-0000-000061040000}"/>
    <cellStyle name="Accent 1 4" xfId="1123" xr:uid="{00000000-0005-0000-0000-000062040000}"/>
    <cellStyle name="Accent 1 40" xfId="1124" xr:uid="{00000000-0005-0000-0000-000063040000}"/>
    <cellStyle name="Accent 1 41" xfId="1125" xr:uid="{00000000-0005-0000-0000-000064040000}"/>
    <cellStyle name="Accent 1 42" xfId="1126" xr:uid="{00000000-0005-0000-0000-000065040000}"/>
    <cellStyle name="Accent 1 43" xfId="1127" xr:uid="{00000000-0005-0000-0000-000066040000}"/>
    <cellStyle name="Accent 1 44" xfId="1128" xr:uid="{00000000-0005-0000-0000-000067040000}"/>
    <cellStyle name="Accent 1 45" xfId="1129" xr:uid="{00000000-0005-0000-0000-000068040000}"/>
    <cellStyle name="Accent 1 46" xfId="1130" xr:uid="{00000000-0005-0000-0000-000069040000}"/>
    <cellStyle name="Accent 1 47" xfId="1131" xr:uid="{00000000-0005-0000-0000-00006A040000}"/>
    <cellStyle name="Accent 1 48" xfId="1132" xr:uid="{00000000-0005-0000-0000-00006B040000}"/>
    <cellStyle name="Accent 1 49" xfId="1133" xr:uid="{00000000-0005-0000-0000-00006C040000}"/>
    <cellStyle name="Accent 1 5" xfId="1134" xr:uid="{00000000-0005-0000-0000-00006D040000}"/>
    <cellStyle name="Accent 1 50" xfId="1135" xr:uid="{00000000-0005-0000-0000-00006E040000}"/>
    <cellStyle name="Accent 1 51" xfId="1136" xr:uid="{00000000-0005-0000-0000-00006F040000}"/>
    <cellStyle name="Accent 1 52" xfId="1137" xr:uid="{00000000-0005-0000-0000-000070040000}"/>
    <cellStyle name="Accent 1 53" xfId="1138" xr:uid="{00000000-0005-0000-0000-000071040000}"/>
    <cellStyle name="Accent 1 54" xfId="1139" xr:uid="{00000000-0005-0000-0000-000072040000}"/>
    <cellStyle name="Accent 1 55" xfId="1140" xr:uid="{00000000-0005-0000-0000-000073040000}"/>
    <cellStyle name="Accent 1 56" xfId="1141" xr:uid="{00000000-0005-0000-0000-000074040000}"/>
    <cellStyle name="Accent 1 57" xfId="1142" xr:uid="{00000000-0005-0000-0000-000075040000}"/>
    <cellStyle name="Accent 1 58" xfId="1143" xr:uid="{00000000-0005-0000-0000-000076040000}"/>
    <cellStyle name="Accent 1 59" xfId="1144" xr:uid="{00000000-0005-0000-0000-000077040000}"/>
    <cellStyle name="Accent 1 6" xfId="1145" xr:uid="{00000000-0005-0000-0000-000078040000}"/>
    <cellStyle name="Accent 1 60" xfId="1146" xr:uid="{00000000-0005-0000-0000-000079040000}"/>
    <cellStyle name="Accent 1 61" xfId="1147" xr:uid="{00000000-0005-0000-0000-00007A040000}"/>
    <cellStyle name="Accent 1 62" xfId="1148" xr:uid="{00000000-0005-0000-0000-00007B040000}"/>
    <cellStyle name="Accent 1 63" xfId="1149" xr:uid="{00000000-0005-0000-0000-00007C040000}"/>
    <cellStyle name="Accent 1 64" xfId="1150" xr:uid="{00000000-0005-0000-0000-00007D040000}"/>
    <cellStyle name="Accent 1 65" xfId="1151" xr:uid="{00000000-0005-0000-0000-00007E040000}"/>
    <cellStyle name="Accent 1 66" xfId="1152" xr:uid="{00000000-0005-0000-0000-00007F040000}"/>
    <cellStyle name="Accent 1 67" xfId="1153" xr:uid="{00000000-0005-0000-0000-000080040000}"/>
    <cellStyle name="Accent 1 7" xfId="1154" xr:uid="{00000000-0005-0000-0000-000081040000}"/>
    <cellStyle name="Accent 1 8" xfId="1155" xr:uid="{00000000-0005-0000-0000-000082040000}"/>
    <cellStyle name="Accent 1 9" xfId="1156" xr:uid="{00000000-0005-0000-0000-000083040000}"/>
    <cellStyle name="Accent 10" xfId="1157" xr:uid="{00000000-0005-0000-0000-000084040000}"/>
    <cellStyle name="Accent 11" xfId="1158" xr:uid="{00000000-0005-0000-0000-000085040000}"/>
    <cellStyle name="Accent 12" xfId="1159" xr:uid="{00000000-0005-0000-0000-000086040000}"/>
    <cellStyle name="Accent 13" xfId="1160" xr:uid="{00000000-0005-0000-0000-000087040000}"/>
    <cellStyle name="Accent 14" xfId="1161" xr:uid="{00000000-0005-0000-0000-000088040000}"/>
    <cellStyle name="Accent 15" xfId="1162" xr:uid="{00000000-0005-0000-0000-000089040000}"/>
    <cellStyle name="Accent 16" xfId="1163" xr:uid="{00000000-0005-0000-0000-00008A040000}"/>
    <cellStyle name="Accent 17" xfId="1164" xr:uid="{00000000-0005-0000-0000-00008B040000}"/>
    <cellStyle name="Accent 18" xfId="1165" xr:uid="{00000000-0005-0000-0000-00008C040000}"/>
    <cellStyle name="Accent 19" xfId="1166" xr:uid="{00000000-0005-0000-0000-00008D040000}"/>
    <cellStyle name="Accent 2" xfId="1167" xr:uid="{00000000-0005-0000-0000-00008E040000}"/>
    <cellStyle name="Accent 2 10" xfId="1168" xr:uid="{00000000-0005-0000-0000-00008F040000}"/>
    <cellStyle name="Accent 2 11" xfId="1169" xr:uid="{00000000-0005-0000-0000-000090040000}"/>
    <cellStyle name="Accent 2 12" xfId="1170" xr:uid="{00000000-0005-0000-0000-000091040000}"/>
    <cellStyle name="Accent 2 13" xfId="1171" xr:uid="{00000000-0005-0000-0000-000092040000}"/>
    <cellStyle name="Accent 2 14" xfId="1172" xr:uid="{00000000-0005-0000-0000-000093040000}"/>
    <cellStyle name="Accent 2 15" xfId="1173" xr:uid="{00000000-0005-0000-0000-000094040000}"/>
    <cellStyle name="Accent 2 16" xfId="1174" xr:uid="{00000000-0005-0000-0000-000095040000}"/>
    <cellStyle name="Accent 2 17" xfId="1175" xr:uid="{00000000-0005-0000-0000-000096040000}"/>
    <cellStyle name="Accent 2 18" xfId="1176" xr:uid="{00000000-0005-0000-0000-000097040000}"/>
    <cellStyle name="Accent 2 19" xfId="1177" xr:uid="{00000000-0005-0000-0000-000098040000}"/>
    <cellStyle name="Accent 2 2" xfId="1178" xr:uid="{00000000-0005-0000-0000-000099040000}"/>
    <cellStyle name="Accent 2 2 10" xfId="1179" xr:uid="{00000000-0005-0000-0000-00009A040000}"/>
    <cellStyle name="Accent 2 2 11" xfId="1180" xr:uid="{00000000-0005-0000-0000-00009B040000}"/>
    <cellStyle name="Accent 2 2 12" xfId="1181" xr:uid="{00000000-0005-0000-0000-00009C040000}"/>
    <cellStyle name="Accent 2 2 13" xfId="1182" xr:uid="{00000000-0005-0000-0000-00009D040000}"/>
    <cellStyle name="Accent 2 2 14" xfId="1183" xr:uid="{00000000-0005-0000-0000-00009E040000}"/>
    <cellStyle name="Accent 2 2 15" xfId="1184" xr:uid="{00000000-0005-0000-0000-00009F040000}"/>
    <cellStyle name="Accent 2 2 2" xfId="1185" xr:uid="{00000000-0005-0000-0000-0000A0040000}"/>
    <cellStyle name="Accent 2 2 3" xfId="1186" xr:uid="{00000000-0005-0000-0000-0000A1040000}"/>
    <cellStyle name="Accent 2 2 4" xfId="1187" xr:uid="{00000000-0005-0000-0000-0000A2040000}"/>
    <cellStyle name="Accent 2 2 5" xfId="1188" xr:uid="{00000000-0005-0000-0000-0000A3040000}"/>
    <cellStyle name="Accent 2 2 6" xfId="1189" xr:uid="{00000000-0005-0000-0000-0000A4040000}"/>
    <cellStyle name="Accent 2 2 7" xfId="1190" xr:uid="{00000000-0005-0000-0000-0000A5040000}"/>
    <cellStyle name="Accent 2 2 8" xfId="1191" xr:uid="{00000000-0005-0000-0000-0000A6040000}"/>
    <cellStyle name="Accent 2 2 9" xfId="1192" xr:uid="{00000000-0005-0000-0000-0000A7040000}"/>
    <cellStyle name="Accent 2 20" xfId="1193" xr:uid="{00000000-0005-0000-0000-0000A8040000}"/>
    <cellStyle name="Accent 2 21" xfId="1194" xr:uid="{00000000-0005-0000-0000-0000A9040000}"/>
    <cellStyle name="Accent 2 22" xfId="1195" xr:uid="{00000000-0005-0000-0000-0000AA040000}"/>
    <cellStyle name="Accent 2 23" xfId="1196" xr:uid="{00000000-0005-0000-0000-0000AB040000}"/>
    <cellStyle name="Accent 2 24" xfId="1197" xr:uid="{00000000-0005-0000-0000-0000AC040000}"/>
    <cellStyle name="Accent 2 25" xfId="1198" xr:uid="{00000000-0005-0000-0000-0000AD040000}"/>
    <cellStyle name="Accent 2 26" xfId="1199" xr:uid="{00000000-0005-0000-0000-0000AE040000}"/>
    <cellStyle name="Accent 2 27" xfId="1200" xr:uid="{00000000-0005-0000-0000-0000AF040000}"/>
    <cellStyle name="Accent 2 28" xfId="1201" xr:uid="{00000000-0005-0000-0000-0000B0040000}"/>
    <cellStyle name="Accent 2 29" xfId="1202" xr:uid="{00000000-0005-0000-0000-0000B1040000}"/>
    <cellStyle name="Accent 2 3" xfId="1203" xr:uid="{00000000-0005-0000-0000-0000B2040000}"/>
    <cellStyle name="Accent 2 30" xfId="1204" xr:uid="{00000000-0005-0000-0000-0000B3040000}"/>
    <cellStyle name="Accent 2 31" xfId="1205" xr:uid="{00000000-0005-0000-0000-0000B4040000}"/>
    <cellStyle name="Accent 2 32" xfId="1206" xr:uid="{00000000-0005-0000-0000-0000B5040000}"/>
    <cellStyle name="Accent 2 33" xfId="1207" xr:uid="{00000000-0005-0000-0000-0000B6040000}"/>
    <cellStyle name="Accent 2 34" xfId="1208" xr:uid="{00000000-0005-0000-0000-0000B7040000}"/>
    <cellStyle name="Accent 2 35" xfId="1209" xr:uid="{00000000-0005-0000-0000-0000B8040000}"/>
    <cellStyle name="Accent 2 36" xfId="1210" xr:uid="{00000000-0005-0000-0000-0000B9040000}"/>
    <cellStyle name="Accent 2 37" xfId="1211" xr:uid="{00000000-0005-0000-0000-0000BA040000}"/>
    <cellStyle name="Accent 2 38" xfId="1212" xr:uid="{00000000-0005-0000-0000-0000BB040000}"/>
    <cellStyle name="Accent 2 39" xfId="1213" xr:uid="{00000000-0005-0000-0000-0000BC040000}"/>
    <cellStyle name="Accent 2 4" xfId="1214" xr:uid="{00000000-0005-0000-0000-0000BD040000}"/>
    <cellStyle name="Accent 2 40" xfId="1215" xr:uid="{00000000-0005-0000-0000-0000BE040000}"/>
    <cellStyle name="Accent 2 41" xfId="1216" xr:uid="{00000000-0005-0000-0000-0000BF040000}"/>
    <cellStyle name="Accent 2 42" xfId="1217" xr:uid="{00000000-0005-0000-0000-0000C0040000}"/>
    <cellStyle name="Accent 2 43" xfId="1218" xr:uid="{00000000-0005-0000-0000-0000C1040000}"/>
    <cellStyle name="Accent 2 44" xfId="1219" xr:uid="{00000000-0005-0000-0000-0000C2040000}"/>
    <cellStyle name="Accent 2 45" xfId="1220" xr:uid="{00000000-0005-0000-0000-0000C3040000}"/>
    <cellStyle name="Accent 2 46" xfId="1221" xr:uid="{00000000-0005-0000-0000-0000C4040000}"/>
    <cellStyle name="Accent 2 47" xfId="1222" xr:uid="{00000000-0005-0000-0000-0000C5040000}"/>
    <cellStyle name="Accent 2 48" xfId="1223" xr:uid="{00000000-0005-0000-0000-0000C6040000}"/>
    <cellStyle name="Accent 2 49" xfId="1224" xr:uid="{00000000-0005-0000-0000-0000C7040000}"/>
    <cellStyle name="Accent 2 5" xfId="1225" xr:uid="{00000000-0005-0000-0000-0000C8040000}"/>
    <cellStyle name="Accent 2 50" xfId="1226" xr:uid="{00000000-0005-0000-0000-0000C9040000}"/>
    <cellStyle name="Accent 2 51" xfId="1227" xr:uid="{00000000-0005-0000-0000-0000CA040000}"/>
    <cellStyle name="Accent 2 52" xfId="1228" xr:uid="{00000000-0005-0000-0000-0000CB040000}"/>
    <cellStyle name="Accent 2 53" xfId="1229" xr:uid="{00000000-0005-0000-0000-0000CC040000}"/>
    <cellStyle name="Accent 2 54" xfId="1230" xr:uid="{00000000-0005-0000-0000-0000CD040000}"/>
    <cellStyle name="Accent 2 55" xfId="1231" xr:uid="{00000000-0005-0000-0000-0000CE040000}"/>
    <cellStyle name="Accent 2 56" xfId="1232" xr:uid="{00000000-0005-0000-0000-0000CF040000}"/>
    <cellStyle name="Accent 2 57" xfId="1233" xr:uid="{00000000-0005-0000-0000-0000D0040000}"/>
    <cellStyle name="Accent 2 58" xfId="1234" xr:uid="{00000000-0005-0000-0000-0000D1040000}"/>
    <cellStyle name="Accent 2 59" xfId="1235" xr:uid="{00000000-0005-0000-0000-0000D2040000}"/>
    <cellStyle name="Accent 2 6" xfId="1236" xr:uid="{00000000-0005-0000-0000-0000D3040000}"/>
    <cellStyle name="Accent 2 60" xfId="1237" xr:uid="{00000000-0005-0000-0000-0000D4040000}"/>
    <cellStyle name="Accent 2 61" xfId="1238" xr:uid="{00000000-0005-0000-0000-0000D5040000}"/>
    <cellStyle name="Accent 2 62" xfId="1239" xr:uid="{00000000-0005-0000-0000-0000D6040000}"/>
    <cellStyle name="Accent 2 63" xfId="1240" xr:uid="{00000000-0005-0000-0000-0000D7040000}"/>
    <cellStyle name="Accent 2 64" xfId="1241" xr:uid="{00000000-0005-0000-0000-0000D8040000}"/>
    <cellStyle name="Accent 2 65" xfId="1242" xr:uid="{00000000-0005-0000-0000-0000D9040000}"/>
    <cellStyle name="Accent 2 66" xfId="1243" xr:uid="{00000000-0005-0000-0000-0000DA040000}"/>
    <cellStyle name="Accent 2 67" xfId="1244" xr:uid="{00000000-0005-0000-0000-0000DB040000}"/>
    <cellStyle name="Accent 2 7" xfId="1245" xr:uid="{00000000-0005-0000-0000-0000DC040000}"/>
    <cellStyle name="Accent 2 8" xfId="1246" xr:uid="{00000000-0005-0000-0000-0000DD040000}"/>
    <cellStyle name="Accent 2 9" xfId="1247" xr:uid="{00000000-0005-0000-0000-0000DE040000}"/>
    <cellStyle name="Accent 20" xfId="1248" xr:uid="{00000000-0005-0000-0000-0000DF040000}"/>
    <cellStyle name="Accent 21" xfId="1249" xr:uid="{00000000-0005-0000-0000-0000E0040000}"/>
    <cellStyle name="Accent 22" xfId="1250" xr:uid="{00000000-0005-0000-0000-0000E1040000}"/>
    <cellStyle name="Accent 23" xfId="1251" xr:uid="{00000000-0005-0000-0000-0000E2040000}"/>
    <cellStyle name="Accent 24" xfId="1252" xr:uid="{00000000-0005-0000-0000-0000E3040000}"/>
    <cellStyle name="Accent 25" xfId="1253" xr:uid="{00000000-0005-0000-0000-0000E4040000}"/>
    <cellStyle name="Accent 26" xfId="1254" xr:uid="{00000000-0005-0000-0000-0000E5040000}"/>
    <cellStyle name="Accent 27" xfId="1255" xr:uid="{00000000-0005-0000-0000-0000E6040000}"/>
    <cellStyle name="Accent 28" xfId="1256" xr:uid="{00000000-0005-0000-0000-0000E7040000}"/>
    <cellStyle name="Accent 29" xfId="1257" xr:uid="{00000000-0005-0000-0000-0000E8040000}"/>
    <cellStyle name="Accent 3" xfId="1258" xr:uid="{00000000-0005-0000-0000-0000E9040000}"/>
    <cellStyle name="Accent 3 10" xfId="1259" xr:uid="{00000000-0005-0000-0000-0000EA040000}"/>
    <cellStyle name="Accent 3 11" xfId="1260" xr:uid="{00000000-0005-0000-0000-0000EB040000}"/>
    <cellStyle name="Accent 3 12" xfId="1261" xr:uid="{00000000-0005-0000-0000-0000EC040000}"/>
    <cellStyle name="Accent 3 13" xfId="1262" xr:uid="{00000000-0005-0000-0000-0000ED040000}"/>
    <cellStyle name="Accent 3 14" xfId="1263" xr:uid="{00000000-0005-0000-0000-0000EE040000}"/>
    <cellStyle name="Accent 3 15" xfId="1264" xr:uid="{00000000-0005-0000-0000-0000EF040000}"/>
    <cellStyle name="Accent 3 16" xfId="1265" xr:uid="{00000000-0005-0000-0000-0000F0040000}"/>
    <cellStyle name="Accent 3 17" xfId="1266" xr:uid="{00000000-0005-0000-0000-0000F1040000}"/>
    <cellStyle name="Accent 3 18" xfId="1267" xr:uid="{00000000-0005-0000-0000-0000F2040000}"/>
    <cellStyle name="Accent 3 19" xfId="1268" xr:uid="{00000000-0005-0000-0000-0000F3040000}"/>
    <cellStyle name="Accent 3 2" xfId="1269" xr:uid="{00000000-0005-0000-0000-0000F4040000}"/>
    <cellStyle name="Accent 3 2 10" xfId="1270" xr:uid="{00000000-0005-0000-0000-0000F5040000}"/>
    <cellStyle name="Accent 3 2 11" xfId="1271" xr:uid="{00000000-0005-0000-0000-0000F6040000}"/>
    <cellStyle name="Accent 3 2 12" xfId="1272" xr:uid="{00000000-0005-0000-0000-0000F7040000}"/>
    <cellStyle name="Accent 3 2 13" xfId="1273" xr:uid="{00000000-0005-0000-0000-0000F8040000}"/>
    <cellStyle name="Accent 3 2 14" xfId="1274" xr:uid="{00000000-0005-0000-0000-0000F9040000}"/>
    <cellStyle name="Accent 3 2 15" xfId="1275" xr:uid="{00000000-0005-0000-0000-0000FA040000}"/>
    <cellStyle name="Accent 3 2 2" xfId="1276" xr:uid="{00000000-0005-0000-0000-0000FB040000}"/>
    <cellStyle name="Accent 3 2 3" xfId="1277" xr:uid="{00000000-0005-0000-0000-0000FC040000}"/>
    <cellStyle name="Accent 3 2 4" xfId="1278" xr:uid="{00000000-0005-0000-0000-0000FD040000}"/>
    <cellStyle name="Accent 3 2 5" xfId="1279" xr:uid="{00000000-0005-0000-0000-0000FE040000}"/>
    <cellStyle name="Accent 3 2 6" xfId="1280" xr:uid="{00000000-0005-0000-0000-0000FF040000}"/>
    <cellStyle name="Accent 3 2 7" xfId="1281" xr:uid="{00000000-0005-0000-0000-000000050000}"/>
    <cellStyle name="Accent 3 2 8" xfId="1282" xr:uid="{00000000-0005-0000-0000-000001050000}"/>
    <cellStyle name="Accent 3 2 9" xfId="1283" xr:uid="{00000000-0005-0000-0000-000002050000}"/>
    <cellStyle name="Accent 3 20" xfId="1284" xr:uid="{00000000-0005-0000-0000-000003050000}"/>
    <cellStyle name="Accent 3 21" xfId="1285" xr:uid="{00000000-0005-0000-0000-000004050000}"/>
    <cellStyle name="Accent 3 22" xfId="1286" xr:uid="{00000000-0005-0000-0000-000005050000}"/>
    <cellStyle name="Accent 3 23" xfId="1287" xr:uid="{00000000-0005-0000-0000-000006050000}"/>
    <cellStyle name="Accent 3 24" xfId="1288" xr:uid="{00000000-0005-0000-0000-000007050000}"/>
    <cellStyle name="Accent 3 25" xfId="1289" xr:uid="{00000000-0005-0000-0000-000008050000}"/>
    <cellStyle name="Accent 3 26" xfId="1290" xr:uid="{00000000-0005-0000-0000-000009050000}"/>
    <cellStyle name="Accent 3 27" xfId="1291" xr:uid="{00000000-0005-0000-0000-00000A050000}"/>
    <cellStyle name="Accent 3 28" xfId="1292" xr:uid="{00000000-0005-0000-0000-00000B050000}"/>
    <cellStyle name="Accent 3 29" xfId="1293" xr:uid="{00000000-0005-0000-0000-00000C050000}"/>
    <cellStyle name="Accent 3 3" xfId="1294" xr:uid="{00000000-0005-0000-0000-00000D050000}"/>
    <cellStyle name="Accent 3 30" xfId="1295" xr:uid="{00000000-0005-0000-0000-00000E050000}"/>
    <cellStyle name="Accent 3 31" xfId="1296" xr:uid="{00000000-0005-0000-0000-00000F050000}"/>
    <cellStyle name="Accent 3 32" xfId="1297" xr:uid="{00000000-0005-0000-0000-000010050000}"/>
    <cellStyle name="Accent 3 33" xfId="1298" xr:uid="{00000000-0005-0000-0000-000011050000}"/>
    <cellStyle name="Accent 3 34" xfId="1299" xr:uid="{00000000-0005-0000-0000-000012050000}"/>
    <cellStyle name="Accent 3 35" xfId="1300" xr:uid="{00000000-0005-0000-0000-000013050000}"/>
    <cellStyle name="Accent 3 36" xfId="1301" xr:uid="{00000000-0005-0000-0000-000014050000}"/>
    <cellStyle name="Accent 3 37" xfId="1302" xr:uid="{00000000-0005-0000-0000-000015050000}"/>
    <cellStyle name="Accent 3 38" xfId="1303" xr:uid="{00000000-0005-0000-0000-000016050000}"/>
    <cellStyle name="Accent 3 39" xfId="1304" xr:uid="{00000000-0005-0000-0000-000017050000}"/>
    <cellStyle name="Accent 3 4" xfId="1305" xr:uid="{00000000-0005-0000-0000-000018050000}"/>
    <cellStyle name="Accent 3 40" xfId="1306" xr:uid="{00000000-0005-0000-0000-000019050000}"/>
    <cellStyle name="Accent 3 41" xfId="1307" xr:uid="{00000000-0005-0000-0000-00001A050000}"/>
    <cellStyle name="Accent 3 42" xfId="1308" xr:uid="{00000000-0005-0000-0000-00001B050000}"/>
    <cellStyle name="Accent 3 43" xfId="1309" xr:uid="{00000000-0005-0000-0000-00001C050000}"/>
    <cellStyle name="Accent 3 44" xfId="1310" xr:uid="{00000000-0005-0000-0000-00001D050000}"/>
    <cellStyle name="Accent 3 45" xfId="1311" xr:uid="{00000000-0005-0000-0000-00001E050000}"/>
    <cellStyle name="Accent 3 46" xfId="1312" xr:uid="{00000000-0005-0000-0000-00001F050000}"/>
    <cellStyle name="Accent 3 47" xfId="1313" xr:uid="{00000000-0005-0000-0000-000020050000}"/>
    <cellStyle name="Accent 3 48" xfId="1314" xr:uid="{00000000-0005-0000-0000-000021050000}"/>
    <cellStyle name="Accent 3 49" xfId="1315" xr:uid="{00000000-0005-0000-0000-000022050000}"/>
    <cellStyle name="Accent 3 5" xfId="1316" xr:uid="{00000000-0005-0000-0000-000023050000}"/>
    <cellStyle name="Accent 3 50" xfId="1317" xr:uid="{00000000-0005-0000-0000-000024050000}"/>
    <cellStyle name="Accent 3 51" xfId="1318" xr:uid="{00000000-0005-0000-0000-000025050000}"/>
    <cellStyle name="Accent 3 52" xfId="1319" xr:uid="{00000000-0005-0000-0000-000026050000}"/>
    <cellStyle name="Accent 3 53" xfId="1320" xr:uid="{00000000-0005-0000-0000-000027050000}"/>
    <cellStyle name="Accent 3 54" xfId="1321" xr:uid="{00000000-0005-0000-0000-000028050000}"/>
    <cellStyle name="Accent 3 55" xfId="1322" xr:uid="{00000000-0005-0000-0000-000029050000}"/>
    <cellStyle name="Accent 3 56" xfId="1323" xr:uid="{00000000-0005-0000-0000-00002A050000}"/>
    <cellStyle name="Accent 3 57" xfId="1324" xr:uid="{00000000-0005-0000-0000-00002B050000}"/>
    <cellStyle name="Accent 3 58" xfId="1325" xr:uid="{00000000-0005-0000-0000-00002C050000}"/>
    <cellStyle name="Accent 3 59" xfId="1326" xr:uid="{00000000-0005-0000-0000-00002D050000}"/>
    <cellStyle name="Accent 3 6" xfId="1327" xr:uid="{00000000-0005-0000-0000-00002E050000}"/>
    <cellStyle name="Accent 3 60" xfId="1328" xr:uid="{00000000-0005-0000-0000-00002F050000}"/>
    <cellStyle name="Accent 3 61" xfId="1329" xr:uid="{00000000-0005-0000-0000-000030050000}"/>
    <cellStyle name="Accent 3 62" xfId="1330" xr:uid="{00000000-0005-0000-0000-000031050000}"/>
    <cellStyle name="Accent 3 63" xfId="1331" xr:uid="{00000000-0005-0000-0000-000032050000}"/>
    <cellStyle name="Accent 3 64" xfId="1332" xr:uid="{00000000-0005-0000-0000-000033050000}"/>
    <cellStyle name="Accent 3 65" xfId="1333" xr:uid="{00000000-0005-0000-0000-000034050000}"/>
    <cellStyle name="Accent 3 66" xfId="1334" xr:uid="{00000000-0005-0000-0000-000035050000}"/>
    <cellStyle name="Accent 3 67" xfId="1335" xr:uid="{00000000-0005-0000-0000-000036050000}"/>
    <cellStyle name="Accent 3 7" xfId="1336" xr:uid="{00000000-0005-0000-0000-000037050000}"/>
    <cellStyle name="Accent 3 8" xfId="1337" xr:uid="{00000000-0005-0000-0000-000038050000}"/>
    <cellStyle name="Accent 3 9" xfId="1338" xr:uid="{00000000-0005-0000-0000-000039050000}"/>
    <cellStyle name="Accent 30" xfId="1339" xr:uid="{00000000-0005-0000-0000-00003A050000}"/>
    <cellStyle name="Accent 31" xfId="1340" xr:uid="{00000000-0005-0000-0000-00003B050000}"/>
    <cellStyle name="Accent 32" xfId="1341" xr:uid="{00000000-0005-0000-0000-00003C050000}"/>
    <cellStyle name="Accent 33" xfId="1342" xr:uid="{00000000-0005-0000-0000-00003D050000}"/>
    <cellStyle name="Accent 34" xfId="1343" xr:uid="{00000000-0005-0000-0000-00003E050000}"/>
    <cellStyle name="Accent 35" xfId="1344" xr:uid="{00000000-0005-0000-0000-00003F050000}"/>
    <cellStyle name="Accent 36" xfId="1345" xr:uid="{00000000-0005-0000-0000-000040050000}"/>
    <cellStyle name="Accent 37" xfId="1346" xr:uid="{00000000-0005-0000-0000-000041050000}"/>
    <cellStyle name="Accent 38" xfId="1347" xr:uid="{00000000-0005-0000-0000-000042050000}"/>
    <cellStyle name="Accent 39" xfId="1348" xr:uid="{00000000-0005-0000-0000-000043050000}"/>
    <cellStyle name="Accent 4" xfId="1349" xr:uid="{00000000-0005-0000-0000-000044050000}"/>
    <cellStyle name="Accent 4 10" xfId="1350" xr:uid="{00000000-0005-0000-0000-000045050000}"/>
    <cellStyle name="Accent 4 11" xfId="1351" xr:uid="{00000000-0005-0000-0000-000046050000}"/>
    <cellStyle name="Accent 4 12" xfId="1352" xr:uid="{00000000-0005-0000-0000-000047050000}"/>
    <cellStyle name="Accent 4 13" xfId="1353" xr:uid="{00000000-0005-0000-0000-000048050000}"/>
    <cellStyle name="Accent 4 14" xfId="1354" xr:uid="{00000000-0005-0000-0000-000049050000}"/>
    <cellStyle name="Accent 4 15" xfId="1355" xr:uid="{00000000-0005-0000-0000-00004A050000}"/>
    <cellStyle name="Accent 4 2" xfId="1356" xr:uid="{00000000-0005-0000-0000-00004B050000}"/>
    <cellStyle name="Accent 4 3" xfId="1357" xr:uid="{00000000-0005-0000-0000-00004C050000}"/>
    <cellStyle name="Accent 4 4" xfId="1358" xr:uid="{00000000-0005-0000-0000-00004D050000}"/>
    <cellStyle name="Accent 4 5" xfId="1359" xr:uid="{00000000-0005-0000-0000-00004E050000}"/>
    <cellStyle name="Accent 4 6" xfId="1360" xr:uid="{00000000-0005-0000-0000-00004F050000}"/>
    <cellStyle name="Accent 4 7" xfId="1361" xr:uid="{00000000-0005-0000-0000-000050050000}"/>
    <cellStyle name="Accent 4 8" xfId="1362" xr:uid="{00000000-0005-0000-0000-000051050000}"/>
    <cellStyle name="Accent 4 9" xfId="1363" xr:uid="{00000000-0005-0000-0000-000052050000}"/>
    <cellStyle name="Accent 40" xfId="1364" xr:uid="{00000000-0005-0000-0000-000053050000}"/>
    <cellStyle name="Accent 41" xfId="1365" xr:uid="{00000000-0005-0000-0000-000054050000}"/>
    <cellStyle name="Accent 42" xfId="1366" xr:uid="{00000000-0005-0000-0000-000055050000}"/>
    <cellStyle name="Accent 43" xfId="1367" xr:uid="{00000000-0005-0000-0000-000056050000}"/>
    <cellStyle name="Accent 44" xfId="1368" xr:uid="{00000000-0005-0000-0000-000057050000}"/>
    <cellStyle name="Accent 45" xfId="1369" xr:uid="{00000000-0005-0000-0000-000058050000}"/>
    <cellStyle name="Accent 46" xfId="1370" xr:uid="{00000000-0005-0000-0000-000059050000}"/>
    <cellStyle name="Accent 47" xfId="1371" xr:uid="{00000000-0005-0000-0000-00005A050000}"/>
    <cellStyle name="Accent 48" xfId="1372" xr:uid="{00000000-0005-0000-0000-00005B050000}"/>
    <cellStyle name="Accent 49" xfId="1373" xr:uid="{00000000-0005-0000-0000-00005C050000}"/>
    <cellStyle name="Accent 5" xfId="1374" xr:uid="{00000000-0005-0000-0000-00005D050000}"/>
    <cellStyle name="Accent 50" xfId="1375" xr:uid="{00000000-0005-0000-0000-00005E050000}"/>
    <cellStyle name="Accent 51" xfId="1376" xr:uid="{00000000-0005-0000-0000-00005F050000}"/>
    <cellStyle name="Accent 52" xfId="1377" xr:uid="{00000000-0005-0000-0000-000060050000}"/>
    <cellStyle name="Accent 53" xfId="1378" xr:uid="{00000000-0005-0000-0000-000061050000}"/>
    <cellStyle name="Accent 54" xfId="1379" xr:uid="{00000000-0005-0000-0000-000062050000}"/>
    <cellStyle name="Accent 55" xfId="1380" xr:uid="{00000000-0005-0000-0000-000063050000}"/>
    <cellStyle name="Accent 56" xfId="1381" xr:uid="{00000000-0005-0000-0000-000064050000}"/>
    <cellStyle name="Accent 57" xfId="1382" xr:uid="{00000000-0005-0000-0000-000065050000}"/>
    <cellStyle name="Accent 58" xfId="1383" xr:uid="{00000000-0005-0000-0000-000066050000}"/>
    <cellStyle name="Accent 59" xfId="1384" xr:uid="{00000000-0005-0000-0000-000067050000}"/>
    <cellStyle name="Accent 6" xfId="1385" xr:uid="{00000000-0005-0000-0000-000068050000}"/>
    <cellStyle name="Accent 60" xfId="1386" xr:uid="{00000000-0005-0000-0000-000069050000}"/>
    <cellStyle name="Accent 61" xfId="1387" xr:uid="{00000000-0005-0000-0000-00006A050000}"/>
    <cellStyle name="Accent 62" xfId="1388" xr:uid="{00000000-0005-0000-0000-00006B050000}"/>
    <cellStyle name="Accent 63" xfId="1389" xr:uid="{00000000-0005-0000-0000-00006C050000}"/>
    <cellStyle name="Accent 64" xfId="1390" xr:uid="{00000000-0005-0000-0000-00006D050000}"/>
    <cellStyle name="Accent 65" xfId="1391" xr:uid="{00000000-0005-0000-0000-00006E050000}"/>
    <cellStyle name="Accent 66" xfId="1392" xr:uid="{00000000-0005-0000-0000-00006F050000}"/>
    <cellStyle name="Accent 67" xfId="1393" xr:uid="{00000000-0005-0000-0000-000070050000}"/>
    <cellStyle name="Accent 68" xfId="1394" xr:uid="{00000000-0005-0000-0000-000071050000}"/>
    <cellStyle name="Accent 69" xfId="1395" xr:uid="{00000000-0005-0000-0000-000072050000}"/>
    <cellStyle name="Accent 7" xfId="1396" xr:uid="{00000000-0005-0000-0000-000073050000}"/>
    <cellStyle name="Accent 8" xfId="1397" xr:uid="{00000000-0005-0000-0000-000074050000}"/>
    <cellStyle name="Accent 9" xfId="1398" xr:uid="{00000000-0005-0000-0000-000075050000}"/>
    <cellStyle name="Bad" xfId="1399" xr:uid="{00000000-0005-0000-0000-000076050000}"/>
    <cellStyle name="Bad 10" xfId="1400" xr:uid="{00000000-0005-0000-0000-000077050000}"/>
    <cellStyle name="Bad 11" xfId="1401" xr:uid="{00000000-0005-0000-0000-000078050000}"/>
    <cellStyle name="Bad 12" xfId="1402" xr:uid="{00000000-0005-0000-0000-000079050000}"/>
    <cellStyle name="Bad 13" xfId="1403" xr:uid="{00000000-0005-0000-0000-00007A050000}"/>
    <cellStyle name="Bad 14" xfId="1404" xr:uid="{00000000-0005-0000-0000-00007B050000}"/>
    <cellStyle name="Bad 15" xfId="1405" xr:uid="{00000000-0005-0000-0000-00007C050000}"/>
    <cellStyle name="Bad 16" xfId="1406" xr:uid="{00000000-0005-0000-0000-00007D050000}"/>
    <cellStyle name="Bad 17" xfId="1407" xr:uid="{00000000-0005-0000-0000-00007E050000}"/>
    <cellStyle name="Bad 18" xfId="1408" xr:uid="{00000000-0005-0000-0000-00007F050000}"/>
    <cellStyle name="Bad 19" xfId="1409" xr:uid="{00000000-0005-0000-0000-000080050000}"/>
    <cellStyle name="Bad 2" xfId="1410" xr:uid="{00000000-0005-0000-0000-000081050000}"/>
    <cellStyle name="Bad 2 10" xfId="1411" xr:uid="{00000000-0005-0000-0000-000082050000}"/>
    <cellStyle name="Bad 2 11" xfId="1412" xr:uid="{00000000-0005-0000-0000-000083050000}"/>
    <cellStyle name="Bad 2 12" xfId="1413" xr:uid="{00000000-0005-0000-0000-000084050000}"/>
    <cellStyle name="Bad 2 13" xfId="1414" xr:uid="{00000000-0005-0000-0000-000085050000}"/>
    <cellStyle name="Bad 2 14" xfId="1415" xr:uid="{00000000-0005-0000-0000-000086050000}"/>
    <cellStyle name="Bad 2 15" xfId="1416" xr:uid="{00000000-0005-0000-0000-000087050000}"/>
    <cellStyle name="Bad 2 2" xfId="1417" xr:uid="{00000000-0005-0000-0000-000088050000}"/>
    <cellStyle name="Bad 2 3" xfId="1418" xr:uid="{00000000-0005-0000-0000-000089050000}"/>
    <cellStyle name="Bad 2 4" xfId="1419" xr:uid="{00000000-0005-0000-0000-00008A050000}"/>
    <cellStyle name="Bad 2 5" xfId="1420" xr:uid="{00000000-0005-0000-0000-00008B050000}"/>
    <cellStyle name="Bad 2 6" xfId="1421" xr:uid="{00000000-0005-0000-0000-00008C050000}"/>
    <cellStyle name="Bad 2 7" xfId="1422" xr:uid="{00000000-0005-0000-0000-00008D050000}"/>
    <cellStyle name="Bad 2 8" xfId="1423" xr:uid="{00000000-0005-0000-0000-00008E050000}"/>
    <cellStyle name="Bad 2 9" xfId="1424" xr:uid="{00000000-0005-0000-0000-00008F050000}"/>
    <cellStyle name="Bad 20" xfId="1425" xr:uid="{00000000-0005-0000-0000-000090050000}"/>
    <cellStyle name="Bad 21" xfId="1426" xr:uid="{00000000-0005-0000-0000-000091050000}"/>
    <cellStyle name="Bad 22" xfId="1427" xr:uid="{00000000-0005-0000-0000-000092050000}"/>
    <cellStyle name="Bad 23" xfId="1428" xr:uid="{00000000-0005-0000-0000-000093050000}"/>
    <cellStyle name="Bad 24" xfId="1429" xr:uid="{00000000-0005-0000-0000-000094050000}"/>
    <cellStyle name="Bad 25" xfId="1430" xr:uid="{00000000-0005-0000-0000-000095050000}"/>
    <cellStyle name="Bad 26" xfId="1431" xr:uid="{00000000-0005-0000-0000-000096050000}"/>
    <cellStyle name="Bad 27" xfId="1432" xr:uid="{00000000-0005-0000-0000-000097050000}"/>
    <cellStyle name="Bad 28" xfId="1433" xr:uid="{00000000-0005-0000-0000-000098050000}"/>
    <cellStyle name="Bad 29" xfId="1434" xr:uid="{00000000-0005-0000-0000-000099050000}"/>
    <cellStyle name="Bad 3" xfId="1435" xr:uid="{00000000-0005-0000-0000-00009A050000}"/>
    <cellStyle name="Bad 30" xfId="1436" xr:uid="{00000000-0005-0000-0000-00009B050000}"/>
    <cellStyle name="Bad 31" xfId="1437" xr:uid="{00000000-0005-0000-0000-00009C050000}"/>
    <cellStyle name="Bad 32" xfId="1438" xr:uid="{00000000-0005-0000-0000-00009D050000}"/>
    <cellStyle name="Bad 33" xfId="1439" xr:uid="{00000000-0005-0000-0000-00009E050000}"/>
    <cellStyle name="Bad 34" xfId="1440" xr:uid="{00000000-0005-0000-0000-00009F050000}"/>
    <cellStyle name="Bad 35" xfId="1441" xr:uid="{00000000-0005-0000-0000-0000A0050000}"/>
    <cellStyle name="Bad 36" xfId="1442" xr:uid="{00000000-0005-0000-0000-0000A1050000}"/>
    <cellStyle name="Bad 37" xfId="1443" xr:uid="{00000000-0005-0000-0000-0000A2050000}"/>
    <cellStyle name="Bad 38" xfId="1444" xr:uid="{00000000-0005-0000-0000-0000A3050000}"/>
    <cellStyle name="Bad 39" xfId="1445" xr:uid="{00000000-0005-0000-0000-0000A4050000}"/>
    <cellStyle name="Bad 4" xfId="1446" xr:uid="{00000000-0005-0000-0000-0000A5050000}"/>
    <cellStyle name="Bad 40" xfId="1447" xr:uid="{00000000-0005-0000-0000-0000A6050000}"/>
    <cellStyle name="Bad 41" xfId="1448" xr:uid="{00000000-0005-0000-0000-0000A7050000}"/>
    <cellStyle name="Bad 42" xfId="1449" xr:uid="{00000000-0005-0000-0000-0000A8050000}"/>
    <cellStyle name="Bad 43" xfId="1450" xr:uid="{00000000-0005-0000-0000-0000A9050000}"/>
    <cellStyle name="Bad 44" xfId="1451" xr:uid="{00000000-0005-0000-0000-0000AA050000}"/>
    <cellStyle name="Bad 45" xfId="1452" xr:uid="{00000000-0005-0000-0000-0000AB050000}"/>
    <cellStyle name="Bad 46" xfId="1453" xr:uid="{00000000-0005-0000-0000-0000AC050000}"/>
    <cellStyle name="Bad 47" xfId="1454" xr:uid="{00000000-0005-0000-0000-0000AD050000}"/>
    <cellStyle name="Bad 48" xfId="1455" xr:uid="{00000000-0005-0000-0000-0000AE050000}"/>
    <cellStyle name="Bad 49" xfId="1456" xr:uid="{00000000-0005-0000-0000-0000AF050000}"/>
    <cellStyle name="Bad 5" xfId="1457" xr:uid="{00000000-0005-0000-0000-0000B0050000}"/>
    <cellStyle name="Bad 50" xfId="1458" xr:uid="{00000000-0005-0000-0000-0000B1050000}"/>
    <cellStyle name="Bad 51" xfId="1459" xr:uid="{00000000-0005-0000-0000-0000B2050000}"/>
    <cellStyle name="Bad 52" xfId="1460" xr:uid="{00000000-0005-0000-0000-0000B3050000}"/>
    <cellStyle name="Bad 53" xfId="1461" xr:uid="{00000000-0005-0000-0000-0000B4050000}"/>
    <cellStyle name="Bad 54" xfId="1462" xr:uid="{00000000-0005-0000-0000-0000B5050000}"/>
    <cellStyle name="Bad 55" xfId="1463" xr:uid="{00000000-0005-0000-0000-0000B6050000}"/>
    <cellStyle name="Bad 56" xfId="1464" xr:uid="{00000000-0005-0000-0000-0000B7050000}"/>
    <cellStyle name="Bad 57" xfId="1465" xr:uid="{00000000-0005-0000-0000-0000B8050000}"/>
    <cellStyle name="Bad 58" xfId="1466" xr:uid="{00000000-0005-0000-0000-0000B9050000}"/>
    <cellStyle name="Bad 59" xfId="1467" xr:uid="{00000000-0005-0000-0000-0000BA050000}"/>
    <cellStyle name="Bad 6" xfId="1468" xr:uid="{00000000-0005-0000-0000-0000BB050000}"/>
    <cellStyle name="Bad 60" xfId="1469" xr:uid="{00000000-0005-0000-0000-0000BC050000}"/>
    <cellStyle name="Bad 61" xfId="1470" xr:uid="{00000000-0005-0000-0000-0000BD050000}"/>
    <cellStyle name="Bad 62" xfId="1471" xr:uid="{00000000-0005-0000-0000-0000BE050000}"/>
    <cellStyle name="Bad 63" xfId="1472" xr:uid="{00000000-0005-0000-0000-0000BF050000}"/>
    <cellStyle name="Bad 64" xfId="1473" xr:uid="{00000000-0005-0000-0000-0000C0050000}"/>
    <cellStyle name="Bad 65" xfId="1474" xr:uid="{00000000-0005-0000-0000-0000C1050000}"/>
    <cellStyle name="Bad 66" xfId="1475" xr:uid="{00000000-0005-0000-0000-0000C2050000}"/>
    <cellStyle name="Bad 67" xfId="1476" xr:uid="{00000000-0005-0000-0000-0000C3050000}"/>
    <cellStyle name="Bad 7" xfId="1477" xr:uid="{00000000-0005-0000-0000-0000C4050000}"/>
    <cellStyle name="Bad 8" xfId="1478" xr:uid="{00000000-0005-0000-0000-0000C5050000}"/>
    <cellStyle name="Bad 9" xfId="1479" xr:uid="{00000000-0005-0000-0000-0000C6050000}"/>
    <cellStyle name="Bom 10" xfId="1480" xr:uid="{00000000-0005-0000-0000-0000C7050000}"/>
    <cellStyle name="Bom 11" xfId="1481" xr:uid="{00000000-0005-0000-0000-0000C8050000}"/>
    <cellStyle name="Bom 12" xfId="1482" xr:uid="{00000000-0005-0000-0000-0000C9050000}"/>
    <cellStyle name="Bom 13" xfId="1483" xr:uid="{00000000-0005-0000-0000-0000CA050000}"/>
    <cellStyle name="Bom 14" xfId="1484" xr:uid="{00000000-0005-0000-0000-0000CB050000}"/>
    <cellStyle name="Bom 15" xfId="1485" xr:uid="{00000000-0005-0000-0000-0000CC050000}"/>
    <cellStyle name="Bom 16" xfId="1486" xr:uid="{00000000-0005-0000-0000-0000CD050000}"/>
    <cellStyle name="Bom 17" xfId="1487" xr:uid="{00000000-0005-0000-0000-0000CE050000}"/>
    <cellStyle name="Bom 18" xfId="1488" xr:uid="{00000000-0005-0000-0000-0000CF050000}"/>
    <cellStyle name="Bom 19" xfId="1489" xr:uid="{00000000-0005-0000-0000-0000D0050000}"/>
    <cellStyle name="Bom 2" xfId="1490" xr:uid="{00000000-0005-0000-0000-0000D1050000}"/>
    <cellStyle name="Bom 2 2" xfId="1491" xr:uid="{00000000-0005-0000-0000-0000D2050000}"/>
    <cellStyle name="Bom 2 2 2" xfId="1492" xr:uid="{00000000-0005-0000-0000-0000D3050000}"/>
    <cellStyle name="Bom 2 3" xfId="1493" xr:uid="{00000000-0005-0000-0000-0000D4050000}"/>
    <cellStyle name="Bom 2 4" xfId="1494" xr:uid="{00000000-0005-0000-0000-0000D5050000}"/>
    <cellStyle name="Bom 2 5" xfId="1495" xr:uid="{00000000-0005-0000-0000-0000D6050000}"/>
    <cellStyle name="Bom 2 6" xfId="1496" xr:uid="{00000000-0005-0000-0000-0000D7050000}"/>
    <cellStyle name="Bom 2 7" xfId="1497" xr:uid="{00000000-0005-0000-0000-0000D8050000}"/>
    <cellStyle name="Bom 20" xfId="1498" xr:uid="{00000000-0005-0000-0000-0000D9050000}"/>
    <cellStyle name="Bom 21" xfId="1499" xr:uid="{00000000-0005-0000-0000-0000DA050000}"/>
    <cellStyle name="Bom 22" xfId="1500" xr:uid="{00000000-0005-0000-0000-0000DB050000}"/>
    <cellStyle name="Bom 23" xfId="1501" xr:uid="{00000000-0005-0000-0000-0000DC050000}"/>
    <cellStyle name="Bom 24" xfId="1502" xr:uid="{00000000-0005-0000-0000-0000DD050000}"/>
    <cellStyle name="Bom 25" xfId="1503" xr:uid="{00000000-0005-0000-0000-0000DE050000}"/>
    <cellStyle name="Bom 26" xfId="1504" xr:uid="{00000000-0005-0000-0000-0000DF050000}"/>
    <cellStyle name="Bom 27" xfId="1505" xr:uid="{00000000-0005-0000-0000-0000E0050000}"/>
    <cellStyle name="Bom 28" xfId="1506" xr:uid="{00000000-0005-0000-0000-0000E1050000}"/>
    <cellStyle name="Bom 29" xfId="1507" xr:uid="{00000000-0005-0000-0000-0000E2050000}"/>
    <cellStyle name="Bom 3" xfId="1508" xr:uid="{00000000-0005-0000-0000-0000E3050000}"/>
    <cellStyle name="Bom 30" xfId="1509" xr:uid="{00000000-0005-0000-0000-0000E4050000}"/>
    <cellStyle name="Bom 31" xfId="1510" xr:uid="{00000000-0005-0000-0000-0000E5050000}"/>
    <cellStyle name="Bom 32" xfId="1511" xr:uid="{00000000-0005-0000-0000-0000E6050000}"/>
    <cellStyle name="Bom 33" xfId="1512" xr:uid="{00000000-0005-0000-0000-0000E7050000}"/>
    <cellStyle name="Bom 34" xfId="1513" xr:uid="{00000000-0005-0000-0000-0000E8050000}"/>
    <cellStyle name="Bom 35" xfId="1514" xr:uid="{00000000-0005-0000-0000-0000E9050000}"/>
    <cellStyle name="Bom 36" xfId="1515" xr:uid="{00000000-0005-0000-0000-0000EA050000}"/>
    <cellStyle name="Bom 37" xfId="1516" xr:uid="{00000000-0005-0000-0000-0000EB050000}"/>
    <cellStyle name="Bom 38" xfId="1517" xr:uid="{00000000-0005-0000-0000-0000EC050000}"/>
    <cellStyle name="Bom 39" xfId="1518" xr:uid="{00000000-0005-0000-0000-0000ED050000}"/>
    <cellStyle name="Bom 4" xfId="1519" xr:uid="{00000000-0005-0000-0000-0000EE050000}"/>
    <cellStyle name="Bom 40" xfId="1520" xr:uid="{00000000-0005-0000-0000-0000EF050000}"/>
    <cellStyle name="Bom 41" xfId="1521" xr:uid="{00000000-0005-0000-0000-0000F0050000}"/>
    <cellStyle name="Bom 42" xfId="1522" xr:uid="{00000000-0005-0000-0000-0000F1050000}"/>
    <cellStyle name="Bom 43" xfId="1523" xr:uid="{00000000-0005-0000-0000-0000F2050000}"/>
    <cellStyle name="Bom 44" xfId="1524" xr:uid="{00000000-0005-0000-0000-0000F3050000}"/>
    <cellStyle name="Bom 45" xfId="1525" xr:uid="{00000000-0005-0000-0000-0000F4050000}"/>
    <cellStyle name="Bom 46" xfId="1526" xr:uid="{00000000-0005-0000-0000-0000F5050000}"/>
    <cellStyle name="Bom 47" xfId="1527" xr:uid="{00000000-0005-0000-0000-0000F6050000}"/>
    <cellStyle name="Bom 48" xfId="1528" xr:uid="{00000000-0005-0000-0000-0000F7050000}"/>
    <cellStyle name="Bom 49" xfId="1529" xr:uid="{00000000-0005-0000-0000-0000F8050000}"/>
    <cellStyle name="Bom 5" xfId="1530" xr:uid="{00000000-0005-0000-0000-0000F9050000}"/>
    <cellStyle name="Bom 50" xfId="1531" xr:uid="{00000000-0005-0000-0000-0000FA050000}"/>
    <cellStyle name="Bom 51" xfId="1532" xr:uid="{00000000-0005-0000-0000-0000FB050000}"/>
    <cellStyle name="Bom 52" xfId="1533" xr:uid="{00000000-0005-0000-0000-0000FC050000}"/>
    <cellStyle name="Bom 53" xfId="1534" xr:uid="{00000000-0005-0000-0000-0000FD050000}"/>
    <cellStyle name="Bom 54" xfId="1535" xr:uid="{00000000-0005-0000-0000-0000FE050000}"/>
    <cellStyle name="Bom 6" xfId="1536" xr:uid="{00000000-0005-0000-0000-0000FF050000}"/>
    <cellStyle name="Bom 7" xfId="1537" xr:uid="{00000000-0005-0000-0000-000000060000}"/>
    <cellStyle name="Bom 8" xfId="1538" xr:uid="{00000000-0005-0000-0000-000001060000}"/>
    <cellStyle name="Bom 9" xfId="1539" xr:uid="{00000000-0005-0000-0000-000002060000}"/>
    <cellStyle name="Cálculo 10" xfId="1540" xr:uid="{00000000-0005-0000-0000-000003060000}"/>
    <cellStyle name="Cálculo 11" xfId="1541" xr:uid="{00000000-0005-0000-0000-000004060000}"/>
    <cellStyle name="Cálculo 12" xfId="1542" xr:uid="{00000000-0005-0000-0000-000005060000}"/>
    <cellStyle name="Cálculo 13" xfId="1543" xr:uid="{00000000-0005-0000-0000-000006060000}"/>
    <cellStyle name="Cálculo 14" xfId="1544" xr:uid="{00000000-0005-0000-0000-000007060000}"/>
    <cellStyle name="Cálculo 15" xfId="1545" xr:uid="{00000000-0005-0000-0000-000008060000}"/>
    <cellStyle name="Cálculo 16" xfId="1546" xr:uid="{00000000-0005-0000-0000-000009060000}"/>
    <cellStyle name="Cálculo 17" xfId="1547" xr:uid="{00000000-0005-0000-0000-00000A060000}"/>
    <cellStyle name="Cálculo 18" xfId="1548" xr:uid="{00000000-0005-0000-0000-00000B060000}"/>
    <cellStyle name="Cálculo 19" xfId="1549" xr:uid="{00000000-0005-0000-0000-00000C060000}"/>
    <cellStyle name="Cálculo 2" xfId="1550" xr:uid="{00000000-0005-0000-0000-00000D060000}"/>
    <cellStyle name="Cálculo 2 2" xfId="1551" xr:uid="{00000000-0005-0000-0000-00000E060000}"/>
    <cellStyle name="Cálculo 2 3" xfId="1552" xr:uid="{00000000-0005-0000-0000-00000F060000}"/>
    <cellStyle name="Cálculo 2 4" xfId="1553" xr:uid="{00000000-0005-0000-0000-000010060000}"/>
    <cellStyle name="Cálculo 2 5" xfId="1554" xr:uid="{00000000-0005-0000-0000-000011060000}"/>
    <cellStyle name="Cálculo 2 6" xfId="1555" xr:uid="{00000000-0005-0000-0000-000012060000}"/>
    <cellStyle name="Cálculo 2 7" xfId="1556" xr:uid="{00000000-0005-0000-0000-000013060000}"/>
    <cellStyle name="Cálculo 20" xfId="1557" xr:uid="{00000000-0005-0000-0000-000014060000}"/>
    <cellStyle name="Cálculo 21" xfId="1558" xr:uid="{00000000-0005-0000-0000-000015060000}"/>
    <cellStyle name="Cálculo 22" xfId="1559" xr:uid="{00000000-0005-0000-0000-000016060000}"/>
    <cellStyle name="Cálculo 23" xfId="1560" xr:uid="{00000000-0005-0000-0000-000017060000}"/>
    <cellStyle name="Cálculo 24" xfId="1561" xr:uid="{00000000-0005-0000-0000-000018060000}"/>
    <cellStyle name="Cálculo 25" xfId="1562" xr:uid="{00000000-0005-0000-0000-000019060000}"/>
    <cellStyle name="Cálculo 26" xfId="1563" xr:uid="{00000000-0005-0000-0000-00001A060000}"/>
    <cellStyle name="Cálculo 27" xfId="1564" xr:uid="{00000000-0005-0000-0000-00001B060000}"/>
    <cellStyle name="Cálculo 28" xfId="1565" xr:uid="{00000000-0005-0000-0000-00001C060000}"/>
    <cellStyle name="Cálculo 29" xfId="1566" xr:uid="{00000000-0005-0000-0000-00001D060000}"/>
    <cellStyle name="Cálculo 3" xfId="1567" xr:uid="{00000000-0005-0000-0000-00001E060000}"/>
    <cellStyle name="Cálculo 30" xfId="1568" xr:uid="{00000000-0005-0000-0000-00001F060000}"/>
    <cellStyle name="Cálculo 31" xfId="1569" xr:uid="{00000000-0005-0000-0000-000020060000}"/>
    <cellStyle name="Cálculo 32" xfId="1570" xr:uid="{00000000-0005-0000-0000-000021060000}"/>
    <cellStyle name="Cálculo 33" xfId="1571" xr:uid="{00000000-0005-0000-0000-000022060000}"/>
    <cellStyle name="Cálculo 34" xfId="1572" xr:uid="{00000000-0005-0000-0000-000023060000}"/>
    <cellStyle name="Cálculo 35" xfId="1573" xr:uid="{00000000-0005-0000-0000-000024060000}"/>
    <cellStyle name="Cálculo 36" xfId="1574" xr:uid="{00000000-0005-0000-0000-000025060000}"/>
    <cellStyle name="Cálculo 37" xfId="1575" xr:uid="{00000000-0005-0000-0000-000026060000}"/>
    <cellStyle name="Cálculo 38" xfId="1576" xr:uid="{00000000-0005-0000-0000-000027060000}"/>
    <cellStyle name="Cálculo 39" xfId="1577" xr:uid="{00000000-0005-0000-0000-000028060000}"/>
    <cellStyle name="Cálculo 4" xfId="1578" xr:uid="{00000000-0005-0000-0000-000029060000}"/>
    <cellStyle name="Cálculo 40" xfId="1579" xr:uid="{00000000-0005-0000-0000-00002A060000}"/>
    <cellStyle name="Cálculo 41" xfId="1580" xr:uid="{00000000-0005-0000-0000-00002B060000}"/>
    <cellStyle name="Cálculo 42" xfId="1581" xr:uid="{00000000-0005-0000-0000-00002C060000}"/>
    <cellStyle name="Cálculo 43" xfId="1582" xr:uid="{00000000-0005-0000-0000-00002D060000}"/>
    <cellStyle name="Cálculo 44" xfId="1583" xr:uid="{00000000-0005-0000-0000-00002E060000}"/>
    <cellStyle name="Cálculo 45" xfId="1584" xr:uid="{00000000-0005-0000-0000-00002F060000}"/>
    <cellStyle name="Cálculo 46" xfId="1585" xr:uid="{00000000-0005-0000-0000-000030060000}"/>
    <cellStyle name="Cálculo 47" xfId="1586" xr:uid="{00000000-0005-0000-0000-000031060000}"/>
    <cellStyle name="Cálculo 48" xfId="1587" xr:uid="{00000000-0005-0000-0000-000032060000}"/>
    <cellStyle name="Cálculo 49" xfId="1588" xr:uid="{00000000-0005-0000-0000-000033060000}"/>
    <cellStyle name="Cálculo 5" xfId="1589" xr:uid="{00000000-0005-0000-0000-000034060000}"/>
    <cellStyle name="Cálculo 50" xfId="1590" xr:uid="{00000000-0005-0000-0000-000035060000}"/>
    <cellStyle name="Cálculo 51" xfId="1591" xr:uid="{00000000-0005-0000-0000-000036060000}"/>
    <cellStyle name="Cálculo 52" xfId="1592" xr:uid="{00000000-0005-0000-0000-000037060000}"/>
    <cellStyle name="Cálculo 53" xfId="1593" xr:uid="{00000000-0005-0000-0000-000038060000}"/>
    <cellStyle name="Cálculo 54" xfId="1594" xr:uid="{00000000-0005-0000-0000-000039060000}"/>
    <cellStyle name="Cálculo 6" xfId="1595" xr:uid="{00000000-0005-0000-0000-00003A060000}"/>
    <cellStyle name="Cálculo 7" xfId="1596" xr:uid="{00000000-0005-0000-0000-00003B060000}"/>
    <cellStyle name="Cálculo 8" xfId="1597" xr:uid="{00000000-0005-0000-0000-00003C060000}"/>
    <cellStyle name="Cálculo 9" xfId="1598" xr:uid="{00000000-0005-0000-0000-00003D060000}"/>
    <cellStyle name="Célula de Verificação 10" xfId="1599" xr:uid="{00000000-0005-0000-0000-00003E060000}"/>
    <cellStyle name="Célula de Verificação 11" xfId="1600" xr:uid="{00000000-0005-0000-0000-00003F060000}"/>
    <cellStyle name="Célula de Verificação 12" xfId="1601" xr:uid="{00000000-0005-0000-0000-000040060000}"/>
    <cellStyle name="Célula de Verificação 13" xfId="1602" xr:uid="{00000000-0005-0000-0000-000041060000}"/>
    <cellStyle name="Célula de Verificação 14" xfId="1603" xr:uid="{00000000-0005-0000-0000-000042060000}"/>
    <cellStyle name="Célula de Verificação 15" xfId="1604" xr:uid="{00000000-0005-0000-0000-000043060000}"/>
    <cellStyle name="Célula de Verificação 16" xfId="1605" xr:uid="{00000000-0005-0000-0000-000044060000}"/>
    <cellStyle name="Célula de Verificação 17" xfId="1606" xr:uid="{00000000-0005-0000-0000-000045060000}"/>
    <cellStyle name="Célula de Verificação 18" xfId="1607" xr:uid="{00000000-0005-0000-0000-000046060000}"/>
    <cellStyle name="Célula de Verificação 19" xfId="1608" xr:uid="{00000000-0005-0000-0000-000047060000}"/>
    <cellStyle name="Célula de Verificação 2" xfId="1609" xr:uid="{00000000-0005-0000-0000-000048060000}"/>
    <cellStyle name="Célula de Verificação 2 2" xfId="1610" xr:uid="{00000000-0005-0000-0000-000049060000}"/>
    <cellStyle name="Célula de Verificação 2 3" xfId="1611" xr:uid="{00000000-0005-0000-0000-00004A060000}"/>
    <cellStyle name="Célula de Verificação 2 4" xfId="1612" xr:uid="{00000000-0005-0000-0000-00004B060000}"/>
    <cellStyle name="Célula de Verificação 2 5" xfId="1613" xr:uid="{00000000-0005-0000-0000-00004C060000}"/>
    <cellStyle name="Célula de Verificação 2 6" xfId="1614" xr:uid="{00000000-0005-0000-0000-00004D060000}"/>
    <cellStyle name="Célula de Verificação 2 7" xfId="1615" xr:uid="{00000000-0005-0000-0000-00004E060000}"/>
    <cellStyle name="Célula de Verificação 20" xfId="1616" xr:uid="{00000000-0005-0000-0000-00004F060000}"/>
    <cellStyle name="Célula de Verificação 21" xfId="1617" xr:uid="{00000000-0005-0000-0000-000050060000}"/>
    <cellStyle name="Célula de Verificação 22" xfId="1618" xr:uid="{00000000-0005-0000-0000-000051060000}"/>
    <cellStyle name="Célula de Verificação 23" xfId="1619" xr:uid="{00000000-0005-0000-0000-000052060000}"/>
    <cellStyle name="Célula de Verificação 24" xfId="1620" xr:uid="{00000000-0005-0000-0000-000053060000}"/>
    <cellStyle name="Célula de Verificação 25" xfId="1621" xr:uid="{00000000-0005-0000-0000-000054060000}"/>
    <cellStyle name="Célula de Verificação 26" xfId="1622" xr:uid="{00000000-0005-0000-0000-000055060000}"/>
    <cellStyle name="Célula de Verificação 27" xfId="1623" xr:uid="{00000000-0005-0000-0000-000056060000}"/>
    <cellStyle name="Célula de Verificação 28" xfId="1624" xr:uid="{00000000-0005-0000-0000-000057060000}"/>
    <cellStyle name="Célula de Verificação 29" xfId="1625" xr:uid="{00000000-0005-0000-0000-000058060000}"/>
    <cellStyle name="Célula de Verificação 3" xfId="1626" xr:uid="{00000000-0005-0000-0000-000059060000}"/>
    <cellStyle name="Célula de Verificação 30" xfId="1627" xr:uid="{00000000-0005-0000-0000-00005A060000}"/>
    <cellStyle name="Célula de Verificação 31" xfId="1628" xr:uid="{00000000-0005-0000-0000-00005B060000}"/>
    <cellStyle name="Célula de Verificação 32" xfId="1629" xr:uid="{00000000-0005-0000-0000-00005C060000}"/>
    <cellStyle name="Célula de Verificação 33" xfId="1630" xr:uid="{00000000-0005-0000-0000-00005D060000}"/>
    <cellStyle name="Célula de Verificação 34" xfId="1631" xr:uid="{00000000-0005-0000-0000-00005E060000}"/>
    <cellStyle name="Célula de Verificação 35" xfId="1632" xr:uid="{00000000-0005-0000-0000-00005F060000}"/>
    <cellStyle name="Célula de Verificação 36" xfId="1633" xr:uid="{00000000-0005-0000-0000-000060060000}"/>
    <cellStyle name="Célula de Verificação 37" xfId="1634" xr:uid="{00000000-0005-0000-0000-000061060000}"/>
    <cellStyle name="Célula de Verificação 38" xfId="1635" xr:uid="{00000000-0005-0000-0000-000062060000}"/>
    <cellStyle name="Célula de Verificação 39" xfId="1636" xr:uid="{00000000-0005-0000-0000-000063060000}"/>
    <cellStyle name="Célula de Verificação 4" xfId="1637" xr:uid="{00000000-0005-0000-0000-000064060000}"/>
    <cellStyle name="Célula de Verificação 40" xfId="1638" xr:uid="{00000000-0005-0000-0000-000065060000}"/>
    <cellStyle name="Célula de Verificação 41" xfId="1639" xr:uid="{00000000-0005-0000-0000-000066060000}"/>
    <cellStyle name="Célula de Verificação 42" xfId="1640" xr:uid="{00000000-0005-0000-0000-000067060000}"/>
    <cellStyle name="Célula de Verificação 43" xfId="1641" xr:uid="{00000000-0005-0000-0000-000068060000}"/>
    <cellStyle name="Célula de Verificação 44" xfId="1642" xr:uid="{00000000-0005-0000-0000-000069060000}"/>
    <cellStyle name="Célula de Verificação 45" xfId="1643" xr:uid="{00000000-0005-0000-0000-00006A060000}"/>
    <cellStyle name="Célula de Verificação 46" xfId="1644" xr:uid="{00000000-0005-0000-0000-00006B060000}"/>
    <cellStyle name="Célula de Verificação 47" xfId="1645" xr:uid="{00000000-0005-0000-0000-00006C060000}"/>
    <cellStyle name="Célula de Verificação 48" xfId="1646" xr:uid="{00000000-0005-0000-0000-00006D060000}"/>
    <cellStyle name="Célula de Verificação 49" xfId="1647" xr:uid="{00000000-0005-0000-0000-00006E060000}"/>
    <cellStyle name="Célula de Verificação 5" xfId="1648" xr:uid="{00000000-0005-0000-0000-00006F060000}"/>
    <cellStyle name="Célula de Verificação 50" xfId="1649" xr:uid="{00000000-0005-0000-0000-000070060000}"/>
    <cellStyle name="Célula de Verificação 51" xfId="1650" xr:uid="{00000000-0005-0000-0000-000071060000}"/>
    <cellStyle name="Célula de Verificação 52" xfId="1651" xr:uid="{00000000-0005-0000-0000-000072060000}"/>
    <cellStyle name="Célula de Verificação 53" xfId="1652" xr:uid="{00000000-0005-0000-0000-000073060000}"/>
    <cellStyle name="Célula de Verificação 54" xfId="1653" xr:uid="{00000000-0005-0000-0000-000074060000}"/>
    <cellStyle name="Célula de Verificação 6" xfId="1654" xr:uid="{00000000-0005-0000-0000-000075060000}"/>
    <cellStyle name="Célula de Verificação 7" xfId="1655" xr:uid="{00000000-0005-0000-0000-000076060000}"/>
    <cellStyle name="Célula de Verificação 8" xfId="1656" xr:uid="{00000000-0005-0000-0000-000077060000}"/>
    <cellStyle name="Célula de Verificação 9" xfId="1657" xr:uid="{00000000-0005-0000-0000-000078060000}"/>
    <cellStyle name="Célula Vinculada 10" xfId="1658" xr:uid="{00000000-0005-0000-0000-000079060000}"/>
    <cellStyle name="Célula Vinculada 11" xfId="1659" xr:uid="{00000000-0005-0000-0000-00007A060000}"/>
    <cellStyle name="Célula Vinculada 12" xfId="1660" xr:uid="{00000000-0005-0000-0000-00007B060000}"/>
    <cellStyle name="Célula Vinculada 13" xfId="1661" xr:uid="{00000000-0005-0000-0000-00007C060000}"/>
    <cellStyle name="Célula Vinculada 14" xfId="1662" xr:uid="{00000000-0005-0000-0000-00007D060000}"/>
    <cellStyle name="Célula Vinculada 15" xfId="1663" xr:uid="{00000000-0005-0000-0000-00007E060000}"/>
    <cellStyle name="Célula Vinculada 16" xfId="1664" xr:uid="{00000000-0005-0000-0000-00007F060000}"/>
    <cellStyle name="Célula Vinculada 17" xfId="1665" xr:uid="{00000000-0005-0000-0000-000080060000}"/>
    <cellStyle name="Célula Vinculada 18" xfId="1666" xr:uid="{00000000-0005-0000-0000-000081060000}"/>
    <cellStyle name="Célula Vinculada 19" xfId="1667" xr:uid="{00000000-0005-0000-0000-000082060000}"/>
    <cellStyle name="Célula Vinculada 2" xfId="1668" xr:uid="{00000000-0005-0000-0000-000083060000}"/>
    <cellStyle name="Célula Vinculada 2 2" xfId="1669" xr:uid="{00000000-0005-0000-0000-000084060000}"/>
    <cellStyle name="Célula Vinculada 2 3" xfId="1670" xr:uid="{00000000-0005-0000-0000-000085060000}"/>
    <cellStyle name="Célula Vinculada 2 4" xfId="1671" xr:uid="{00000000-0005-0000-0000-000086060000}"/>
    <cellStyle name="Célula Vinculada 2 5" xfId="1672" xr:uid="{00000000-0005-0000-0000-000087060000}"/>
    <cellStyle name="Célula Vinculada 2 6" xfId="1673" xr:uid="{00000000-0005-0000-0000-000088060000}"/>
    <cellStyle name="Célula Vinculada 2 7" xfId="1674" xr:uid="{00000000-0005-0000-0000-000089060000}"/>
    <cellStyle name="Célula Vinculada 20" xfId="1675" xr:uid="{00000000-0005-0000-0000-00008A060000}"/>
    <cellStyle name="Célula Vinculada 21" xfId="1676" xr:uid="{00000000-0005-0000-0000-00008B060000}"/>
    <cellStyle name="Célula Vinculada 22" xfId="1677" xr:uid="{00000000-0005-0000-0000-00008C060000}"/>
    <cellStyle name="Célula Vinculada 23" xfId="1678" xr:uid="{00000000-0005-0000-0000-00008D060000}"/>
    <cellStyle name="Célula Vinculada 24" xfId="1679" xr:uid="{00000000-0005-0000-0000-00008E060000}"/>
    <cellStyle name="Célula Vinculada 25" xfId="1680" xr:uid="{00000000-0005-0000-0000-00008F060000}"/>
    <cellStyle name="Célula Vinculada 26" xfId="1681" xr:uid="{00000000-0005-0000-0000-000090060000}"/>
    <cellStyle name="Célula Vinculada 27" xfId="1682" xr:uid="{00000000-0005-0000-0000-000091060000}"/>
    <cellStyle name="Célula Vinculada 28" xfId="1683" xr:uid="{00000000-0005-0000-0000-000092060000}"/>
    <cellStyle name="Célula Vinculada 29" xfId="1684" xr:uid="{00000000-0005-0000-0000-000093060000}"/>
    <cellStyle name="Célula Vinculada 3" xfId="1685" xr:uid="{00000000-0005-0000-0000-000094060000}"/>
    <cellStyle name="Célula Vinculada 30" xfId="1686" xr:uid="{00000000-0005-0000-0000-000095060000}"/>
    <cellStyle name="Célula Vinculada 31" xfId="1687" xr:uid="{00000000-0005-0000-0000-000096060000}"/>
    <cellStyle name="Célula Vinculada 32" xfId="1688" xr:uid="{00000000-0005-0000-0000-000097060000}"/>
    <cellStyle name="Célula Vinculada 33" xfId="1689" xr:uid="{00000000-0005-0000-0000-000098060000}"/>
    <cellStyle name="Célula Vinculada 34" xfId="1690" xr:uid="{00000000-0005-0000-0000-000099060000}"/>
    <cellStyle name="Célula Vinculada 35" xfId="1691" xr:uid="{00000000-0005-0000-0000-00009A060000}"/>
    <cellStyle name="Célula Vinculada 36" xfId="1692" xr:uid="{00000000-0005-0000-0000-00009B060000}"/>
    <cellStyle name="Célula Vinculada 37" xfId="1693" xr:uid="{00000000-0005-0000-0000-00009C060000}"/>
    <cellStyle name="Célula Vinculada 38" xfId="1694" xr:uid="{00000000-0005-0000-0000-00009D060000}"/>
    <cellStyle name="Célula Vinculada 39" xfId="1695" xr:uid="{00000000-0005-0000-0000-00009E060000}"/>
    <cellStyle name="Célula Vinculada 4" xfId="1696" xr:uid="{00000000-0005-0000-0000-00009F060000}"/>
    <cellStyle name="Célula Vinculada 40" xfId="1697" xr:uid="{00000000-0005-0000-0000-0000A0060000}"/>
    <cellStyle name="Célula Vinculada 41" xfId="1698" xr:uid="{00000000-0005-0000-0000-0000A1060000}"/>
    <cellStyle name="Célula Vinculada 42" xfId="1699" xr:uid="{00000000-0005-0000-0000-0000A2060000}"/>
    <cellStyle name="Célula Vinculada 43" xfId="1700" xr:uid="{00000000-0005-0000-0000-0000A3060000}"/>
    <cellStyle name="Célula Vinculada 44" xfId="1701" xr:uid="{00000000-0005-0000-0000-0000A4060000}"/>
    <cellStyle name="Célula Vinculada 45" xfId="1702" xr:uid="{00000000-0005-0000-0000-0000A5060000}"/>
    <cellStyle name="Célula Vinculada 46" xfId="1703" xr:uid="{00000000-0005-0000-0000-0000A6060000}"/>
    <cellStyle name="Célula Vinculada 47" xfId="1704" xr:uid="{00000000-0005-0000-0000-0000A7060000}"/>
    <cellStyle name="Célula Vinculada 48" xfId="1705" xr:uid="{00000000-0005-0000-0000-0000A8060000}"/>
    <cellStyle name="Célula Vinculada 49" xfId="1706" xr:uid="{00000000-0005-0000-0000-0000A9060000}"/>
    <cellStyle name="Célula Vinculada 5" xfId="1707" xr:uid="{00000000-0005-0000-0000-0000AA060000}"/>
    <cellStyle name="Célula Vinculada 50" xfId="1708" xr:uid="{00000000-0005-0000-0000-0000AB060000}"/>
    <cellStyle name="Célula Vinculada 51" xfId="1709" xr:uid="{00000000-0005-0000-0000-0000AC060000}"/>
    <cellStyle name="Célula Vinculada 52" xfId="1710" xr:uid="{00000000-0005-0000-0000-0000AD060000}"/>
    <cellStyle name="Célula Vinculada 53" xfId="1711" xr:uid="{00000000-0005-0000-0000-0000AE060000}"/>
    <cellStyle name="Célula Vinculada 54" xfId="1712" xr:uid="{00000000-0005-0000-0000-0000AF060000}"/>
    <cellStyle name="Célula Vinculada 6" xfId="1713" xr:uid="{00000000-0005-0000-0000-0000B0060000}"/>
    <cellStyle name="Célula Vinculada 7" xfId="1714" xr:uid="{00000000-0005-0000-0000-0000B1060000}"/>
    <cellStyle name="Célula Vinculada 8" xfId="1715" xr:uid="{00000000-0005-0000-0000-0000B2060000}"/>
    <cellStyle name="Célula Vinculada 9" xfId="1716" xr:uid="{00000000-0005-0000-0000-0000B3060000}"/>
    <cellStyle name="Comma 2" xfId="1717" xr:uid="{00000000-0005-0000-0000-0000B4060000}"/>
    <cellStyle name="Ênfase1 10" xfId="1718" xr:uid="{00000000-0005-0000-0000-0000B5060000}"/>
    <cellStyle name="Ênfase1 11" xfId="1719" xr:uid="{00000000-0005-0000-0000-0000B6060000}"/>
    <cellStyle name="Ênfase1 12" xfId="1720" xr:uid="{00000000-0005-0000-0000-0000B7060000}"/>
    <cellStyle name="Ênfase1 13" xfId="1721" xr:uid="{00000000-0005-0000-0000-0000B8060000}"/>
    <cellStyle name="Ênfase1 14" xfId="1722" xr:uid="{00000000-0005-0000-0000-0000B9060000}"/>
    <cellStyle name="Ênfase1 15" xfId="1723" xr:uid="{00000000-0005-0000-0000-0000BA060000}"/>
    <cellStyle name="Ênfase1 16" xfId="1724" xr:uid="{00000000-0005-0000-0000-0000BB060000}"/>
    <cellStyle name="Ênfase1 17" xfId="1725" xr:uid="{00000000-0005-0000-0000-0000BC060000}"/>
    <cellStyle name="Ênfase1 18" xfId="1726" xr:uid="{00000000-0005-0000-0000-0000BD060000}"/>
    <cellStyle name="Ênfase1 19" xfId="1727" xr:uid="{00000000-0005-0000-0000-0000BE060000}"/>
    <cellStyle name="Ênfase1 2" xfId="1728" xr:uid="{00000000-0005-0000-0000-0000BF060000}"/>
    <cellStyle name="Ênfase1 2 2" xfId="1729" xr:uid="{00000000-0005-0000-0000-0000C0060000}"/>
    <cellStyle name="Ênfase1 2 2 2" xfId="1730" xr:uid="{00000000-0005-0000-0000-0000C1060000}"/>
    <cellStyle name="Ênfase1 2 3" xfId="1731" xr:uid="{00000000-0005-0000-0000-0000C2060000}"/>
    <cellStyle name="Ênfase1 2 4" xfId="1732" xr:uid="{00000000-0005-0000-0000-0000C3060000}"/>
    <cellStyle name="Ênfase1 2 5" xfId="1733" xr:uid="{00000000-0005-0000-0000-0000C4060000}"/>
    <cellStyle name="Ênfase1 2 6" xfId="1734" xr:uid="{00000000-0005-0000-0000-0000C5060000}"/>
    <cellStyle name="Ênfase1 2 7" xfId="1735" xr:uid="{00000000-0005-0000-0000-0000C6060000}"/>
    <cellStyle name="Ênfase1 20" xfId="1736" xr:uid="{00000000-0005-0000-0000-0000C7060000}"/>
    <cellStyle name="Ênfase1 21" xfId="1737" xr:uid="{00000000-0005-0000-0000-0000C8060000}"/>
    <cellStyle name="Ênfase1 22" xfId="1738" xr:uid="{00000000-0005-0000-0000-0000C9060000}"/>
    <cellStyle name="Ênfase1 23" xfId="1739" xr:uid="{00000000-0005-0000-0000-0000CA060000}"/>
    <cellStyle name="Ênfase1 24" xfId="1740" xr:uid="{00000000-0005-0000-0000-0000CB060000}"/>
    <cellStyle name="Ênfase1 25" xfId="1741" xr:uid="{00000000-0005-0000-0000-0000CC060000}"/>
    <cellStyle name="Ênfase1 26" xfId="1742" xr:uid="{00000000-0005-0000-0000-0000CD060000}"/>
    <cellStyle name="Ênfase1 27" xfId="1743" xr:uid="{00000000-0005-0000-0000-0000CE060000}"/>
    <cellStyle name="Ênfase1 28" xfId="1744" xr:uid="{00000000-0005-0000-0000-0000CF060000}"/>
    <cellStyle name="Ênfase1 29" xfId="1745" xr:uid="{00000000-0005-0000-0000-0000D0060000}"/>
    <cellStyle name="Ênfase1 3" xfId="1746" xr:uid="{00000000-0005-0000-0000-0000D1060000}"/>
    <cellStyle name="Ênfase1 30" xfId="1747" xr:uid="{00000000-0005-0000-0000-0000D2060000}"/>
    <cellStyle name="Ênfase1 31" xfId="1748" xr:uid="{00000000-0005-0000-0000-0000D3060000}"/>
    <cellStyle name="Ênfase1 32" xfId="1749" xr:uid="{00000000-0005-0000-0000-0000D4060000}"/>
    <cellStyle name="Ênfase1 33" xfId="1750" xr:uid="{00000000-0005-0000-0000-0000D5060000}"/>
    <cellStyle name="Ênfase1 34" xfId="1751" xr:uid="{00000000-0005-0000-0000-0000D6060000}"/>
    <cellStyle name="Ênfase1 35" xfId="1752" xr:uid="{00000000-0005-0000-0000-0000D7060000}"/>
    <cellStyle name="Ênfase1 36" xfId="1753" xr:uid="{00000000-0005-0000-0000-0000D8060000}"/>
    <cellStyle name="Ênfase1 37" xfId="1754" xr:uid="{00000000-0005-0000-0000-0000D9060000}"/>
    <cellStyle name="Ênfase1 38" xfId="1755" xr:uid="{00000000-0005-0000-0000-0000DA060000}"/>
    <cellStyle name="Ênfase1 39" xfId="1756" xr:uid="{00000000-0005-0000-0000-0000DB060000}"/>
    <cellStyle name="Ênfase1 4" xfId="1757" xr:uid="{00000000-0005-0000-0000-0000DC060000}"/>
    <cellStyle name="Ênfase1 40" xfId="1758" xr:uid="{00000000-0005-0000-0000-0000DD060000}"/>
    <cellStyle name="Ênfase1 41" xfId="1759" xr:uid="{00000000-0005-0000-0000-0000DE060000}"/>
    <cellStyle name="Ênfase1 42" xfId="1760" xr:uid="{00000000-0005-0000-0000-0000DF060000}"/>
    <cellStyle name="Ênfase1 43" xfId="1761" xr:uid="{00000000-0005-0000-0000-0000E0060000}"/>
    <cellStyle name="Ênfase1 44" xfId="1762" xr:uid="{00000000-0005-0000-0000-0000E1060000}"/>
    <cellStyle name="Ênfase1 45" xfId="1763" xr:uid="{00000000-0005-0000-0000-0000E2060000}"/>
    <cellStyle name="Ênfase1 46" xfId="1764" xr:uid="{00000000-0005-0000-0000-0000E3060000}"/>
    <cellStyle name="Ênfase1 47" xfId="1765" xr:uid="{00000000-0005-0000-0000-0000E4060000}"/>
    <cellStyle name="Ênfase1 48" xfId="1766" xr:uid="{00000000-0005-0000-0000-0000E5060000}"/>
    <cellStyle name="Ênfase1 49" xfId="1767" xr:uid="{00000000-0005-0000-0000-0000E6060000}"/>
    <cellStyle name="Ênfase1 5" xfId="1768" xr:uid="{00000000-0005-0000-0000-0000E7060000}"/>
    <cellStyle name="Ênfase1 50" xfId="1769" xr:uid="{00000000-0005-0000-0000-0000E8060000}"/>
    <cellStyle name="Ênfase1 51" xfId="1770" xr:uid="{00000000-0005-0000-0000-0000E9060000}"/>
    <cellStyle name="Ênfase1 52" xfId="1771" xr:uid="{00000000-0005-0000-0000-0000EA060000}"/>
    <cellStyle name="Ênfase1 53" xfId="1772" xr:uid="{00000000-0005-0000-0000-0000EB060000}"/>
    <cellStyle name="Ênfase1 54" xfId="1773" xr:uid="{00000000-0005-0000-0000-0000EC060000}"/>
    <cellStyle name="Ênfase1 6" xfId="1774" xr:uid="{00000000-0005-0000-0000-0000ED060000}"/>
    <cellStyle name="Ênfase1 7" xfId="1775" xr:uid="{00000000-0005-0000-0000-0000EE060000}"/>
    <cellStyle name="Ênfase1 8" xfId="1776" xr:uid="{00000000-0005-0000-0000-0000EF060000}"/>
    <cellStyle name="Ênfase1 9" xfId="1777" xr:uid="{00000000-0005-0000-0000-0000F0060000}"/>
    <cellStyle name="Ênfase2 10" xfId="1778" xr:uid="{00000000-0005-0000-0000-0000F1060000}"/>
    <cellStyle name="Ênfase2 11" xfId="1779" xr:uid="{00000000-0005-0000-0000-0000F2060000}"/>
    <cellStyle name="Ênfase2 12" xfId="1780" xr:uid="{00000000-0005-0000-0000-0000F3060000}"/>
    <cellStyle name="Ênfase2 13" xfId="1781" xr:uid="{00000000-0005-0000-0000-0000F4060000}"/>
    <cellStyle name="Ênfase2 14" xfId="1782" xr:uid="{00000000-0005-0000-0000-0000F5060000}"/>
    <cellStyle name="Ênfase2 15" xfId="1783" xr:uid="{00000000-0005-0000-0000-0000F6060000}"/>
    <cellStyle name="Ênfase2 16" xfId="1784" xr:uid="{00000000-0005-0000-0000-0000F7060000}"/>
    <cellStyle name="Ênfase2 17" xfId="1785" xr:uid="{00000000-0005-0000-0000-0000F8060000}"/>
    <cellStyle name="Ênfase2 18" xfId="1786" xr:uid="{00000000-0005-0000-0000-0000F9060000}"/>
    <cellStyle name="Ênfase2 19" xfId="1787" xr:uid="{00000000-0005-0000-0000-0000FA060000}"/>
    <cellStyle name="Ênfase2 2" xfId="1788" xr:uid="{00000000-0005-0000-0000-0000FB060000}"/>
    <cellStyle name="Ênfase2 2 2" xfId="1789" xr:uid="{00000000-0005-0000-0000-0000FC060000}"/>
    <cellStyle name="Ênfase2 2 2 2" xfId="1790" xr:uid="{00000000-0005-0000-0000-0000FD060000}"/>
    <cellStyle name="Ênfase2 2 3" xfId="1791" xr:uid="{00000000-0005-0000-0000-0000FE060000}"/>
    <cellStyle name="Ênfase2 2 4" xfId="1792" xr:uid="{00000000-0005-0000-0000-0000FF060000}"/>
    <cellStyle name="Ênfase2 2 5" xfId="1793" xr:uid="{00000000-0005-0000-0000-000000070000}"/>
    <cellStyle name="Ênfase2 2 6" xfId="1794" xr:uid="{00000000-0005-0000-0000-000001070000}"/>
    <cellStyle name="Ênfase2 2 7" xfId="1795" xr:uid="{00000000-0005-0000-0000-000002070000}"/>
    <cellStyle name="Ênfase2 20" xfId="1796" xr:uid="{00000000-0005-0000-0000-000003070000}"/>
    <cellStyle name="Ênfase2 21" xfId="1797" xr:uid="{00000000-0005-0000-0000-000004070000}"/>
    <cellStyle name="Ênfase2 22" xfId="1798" xr:uid="{00000000-0005-0000-0000-000005070000}"/>
    <cellStyle name="Ênfase2 23" xfId="1799" xr:uid="{00000000-0005-0000-0000-000006070000}"/>
    <cellStyle name="Ênfase2 24" xfId="1800" xr:uid="{00000000-0005-0000-0000-000007070000}"/>
    <cellStyle name="Ênfase2 25" xfId="1801" xr:uid="{00000000-0005-0000-0000-000008070000}"/>
    <cellStyle name="Ênfase2 26" xfId="1802" xr:uid="{00000000-0005-0000-0000-000009070000}"/>
    <cellStyle name="Ênfase2 27" xfId="1803" xr:uid="{00000000-0005-0000-0000-00000A070000}"/>
    <cellStyle name="Ênfase2 28" xfId="1804" xr:uid="{00000000-0005-0000-0000-00000B070000}"/>
    <cellStyle name="Ênfase2 29" xfId="1805" xr:uid="{00000000-0005-0000-0000-00000C070000}"/>
    <cellStyle name="Ênfase2 3" xfId="1806" xr:uid="{00000000-0005-0000-0000-00000D070000}"/>
    <cellStyle name="Ênfase2 30" xfId="1807" xr:uid="{00000000-0005-0000-0000-00000E070000}"/>
    <cellStyle name="Ênfase2 31" xfId="1808" xr:uid="{00000000-0005-0000-0000-00000F070000}"/>
    <cellStyle name="Ênfase2 32" xfId="1809" xr:uid="{00000000-0005-0000-0000-000010070000}"/>
    <cellStyle name="Ênfase2 33" xfId="1810" xr:uid="{00000000-0005-0000-0000-000011070000}"/>
    <cellStyle name="Ênfase2 34" xfId="1811" xr:uid="{00000000-0005-0000-0000-000012070000}"/>
    <cellStyle name="Ênfase2 35" xfId="1812" xr:uid="{00000000-0005-0000-0000-000013070000}"/>
    <cellStyle name="Ênfase2 36" xfId="1813" xr:uid="{00000000-0005-0000-0000-000014070000}"/>
    <cellStyle name="Ênfase2 37" xfId="1814" xr:uid="{00000000-0005-0000-0000-000015070000}"/>
    <cellStyle name="Ênfase2 38" xfId="1815" xr:uid="{00000000-0005-0000-0000-000016070000}"/>
    <cellStyle name="Ênfase2 39" xfId="1816" xr:uid="{00000000-0005-0000-0000-000017070000}"/>
    <cellStyle name="Ênfase2 4" xfId="1817" xr:uid="{00000000-0005-0000-0000-000018070000}"/>
    <cellStyle name="Ênfase2 40" xfId="1818" xr:uid="{00000000-0005-0000-0000-000019070000}"/>
    <cellStyle name="Ênfase2 41" xfId="1819" xr:uid="{00000000-0005-0000-0000-00001A070000}"/>
    <cellStyle name="Ênfase2 42" xfId="1820" xr:uid="{00000000-0005-0000-0000-00001B070000}"/>
    <cellStyle name="Ênfase2 43" xfId="1821" xr:uid="{00000000-0005-0000-0000-00001C070000}"/>
    <cellStyle name="Ênfase2 44" xfId="1822" xr:uid="{00000000-0005-0000-0000-00001D070000}"/>
    <cellStyle name="Ênfase2 45" xfId="1823" xr:uid="{00000000-0005-0000-0000-00001E070000}"/>
    <cellStyle name="Ênfase2 46" xfId="1824" xr:uid="{00000000-0005-0000-0000-00001F070000}"/>
    <cellStyle name="Ênfase2 47" xfId="1825" xr:uid="{00000000-0005-0000-0000-000020070000}"/>
    <cellStyle name="Ênfase2 48" xfId="1826" xr:uid="{00000000-0005-0000-0000-000021070000}"/>
    <cellStyle name="Ênfase2 49" xfId="1827" xr:uid="{00000000-0005-0000-0000-000022070000}"/>
    <cellStyle name="Ênfase2 5" xfId="1828" xr:uid="{00000000-0005-0000-0000-000023070000}"/>
    <cellStyle name="Ênfase2 50" xfId="1829" xr:uid="{00000000-0005-0000-0000-000024070000}"/>
    <cellStyle name="Ênfase2 51" xfId="1830" xr:uid="{00000000-0005-0000-0000-000025070000}"/>
    <cellStyle name="Ênfase2 52" xfId="1831" xr:uid="{00000000-0005-0000-0000-000026070000}"/>
    <cellStyle name="Ênfase2 53" xfId="1832" xr:uid="{00000000-0005-0000-0000-000027070000}"/>
    <cellStyle name="Ênfase2 54" xfId="1833" xr:uid="{00000000-0005-0000-0000-000028070000}"/>
    <cellStyle name="Ênfase2 6" xfId="1834" xr:uid="{00000000-0005-0000-0000-000029070000}"/>
    <cellStyle name="Ênfase2 7" xfId="1835" xr:uid="{00000000-0005-0000-0000-00002A070000}"/>
    <cellStyle name="Ênfase2 8" xfId="1836" xr:uid="{00000000-0005-0000-0000-00002B070000}"/>
    <cellStyle name="Ênfase2 9" xfId="1837" xr:uid="{00000000-0005-0000-0000-00002C070000}"/>
    <cellStyle name="Ênfase3 10" xfId="1838" xr:uid="{00000000-0005-0000-0000-00002D070000}"/>
    <cellStyle name="Ênfase3 11" xfId="1839" xr:uid="{00000000-0005-0000-0000-00002E070000}"/>
    <cellStyle name="Ênfase3 12" xfId="1840" xr:uid="{00000000-0005-0000-0000-00002F070000}"/>
    <cellStyle name="Ênfase3 13" xfId="1841" xr:uid="{00000000-0005-0000-0000-000030070000}"/>
    <cellStyle name="Ênfase3 14" xfId="1842" xr:uid="{00000000-0005-0000-0000-000031070000}"/>
    <cellStyle name="Ênfase3 15" xfId="1843" xr:uid="{00000000-0005-0000-0000-000032070000}"/>
    <cellStyle name="Ênfase3 16" xfId="1844" xr:uid="{00000000-0005-0000-0000-000033070000}"/>
    <cellStyle name="Ênfase3 17" xfId="1845" xr:uid="{00000000-0005-0000-0000-000034070000}"/>
    <cellStyle name="Ênfase3 18" xfId="1846" xr:uid="{00000000-0005-0000-0000-000035070000}"/>
    <cellStyle name="Ênfase3 19" xfId="1847" xr:uid="{00000000-0005-0000-0000-000036070000}"/>
    <cellStyle name="Ênfase3 2" xfId="1848" xr:uid="{00000000-0005-0000-0000-000037070000}"/>
    <cellStyle name="Ênfase3 2 2" xfId="1849" xr:uid="{00000000-0005-0000-0000-000038070000}"/>
    <cellStyle name="Ênfase3 2 2 2" xfId="1850" xr:uid="{00000000-0005-0000-0000-000039070000}"/>
    <cellStyle name="Ênfase3 2 3" xfId="1851" xr:uid="{00000000-0005-0000-0000-00003A070000}"/>
    <cellStyle name="Ênfase3 2 4" xfId="1852" xr:uid="{00000000-0005-0000-0000-00003B070000}"/>
    <cellStyle name="Ênfase3 2 5" xfId="1853" xr:uid="{00000000-0005-0000-0000-00003C070000}"/>
    <cellStyle name="Ênfase3 2 6" xfId="1854" xr:uid="{00000000-0005-0000-0000-00003D070000}"/>
    <cellStyle name="Ênfase3 2 7" xfId="1855" xr:uid="{00000000-0005-0000-0000-00003E070000}"/>
    <cellStyle name="Ênfase3 20" xfId="1856" xr:uid="{00000000-0005-0000-0000-00003F070000}"/>
    <cellStyle name="Ênfase3 21" xfId="1857" xr:uid="{00000000-0005-0000-0000-000040070000}"/>
    <cellStyle name="Ênfase3 22" xfId="1858" xr:uid="{00000000-0005-0000-0000-000041070000}"/>
    <cellStyle name="Ênfase3 23" xfId="1859" xr:uid="{00000000-0005-0000-0000-000042070000}"/>
    <cellStyle name="Ênfase3 24" xfId="1860" xr:uid="{00000000-0005-0000-0000-000043070000}"/>
    <cellStyle name="Ênfase3 25" xfId="1861" xr:uid="{00000000-0005-0000-0000-000044070000}"/>
    <cellStyle name="Ênfase3 26" xfId="1862" xr:uid="{00000000-0005-0000-0000-000045070000}"/>
    <cellStyle name="Ênfase3 27" xfId="1863" xr:uid="{00000000-0005-0000-0000-000046070000}"/>
    <cellStyle name="Ênfase3 28" xfId="1864" xr:uid="{00000000-0005-0000-0000-000047070000}"/>
    <cellStyle name="Ênfase3 29" xfId="1865" xr:uid="{00000000-0005-0000-0000-000048070000}"/>
    <cellStyle name="Ênfase3 3" xfId="1866" xr:uid="{00000000-0005-0000-0000-000049070000}"/>
    <cellStyle name="Ênfase3 30" xfId="1867" xr:uid="{00000000-0005-0000-0000-00004A070000}"/>
    <cellStyle name="Ênfase3 31" xfId="1868" xr:uid="{00000000-0005-0000-0000-00004B070000}"/>
    <cellStyle name="Ênfase3 32" xfId="1869" xr:uid="{00000000-0005-0000-0000-00004C070000}"/>
    <cellStyle name="Ênfase3 33" xfId="1870" xr:uid="{00000000-0005-0000-0000-00004D070000}"/>
    <cellStyle name="Ênfase3 34" xfId="1871" xr:uid="{00000000-0005-0000-0000-00004E070000}"/>
    <cellStyle name="Ênfase3 35" xfId="1872" xr:uid="{00000000-0005-0000-0000-00004F070000}"/>
    <cellStyle name="Ênfase3 36" xfId="1873" xr:uid="{00000000-0005-0000-0000-000050070000}"/>
    <cellStyle name="Ênfase3 37" xfId="1874" xr:uid="{00000000-0005-0000-0000-000051070000}"/>
    <cellStyle name="Ênfase3 38" xfId="1875" xr:uid="{00000000-0005-0000-0000-000052070000}"/>
    <cellStyle name="Ênfase3 39" xfId="1876" xr:uid="{00000000-0005-0000-0000-000053070000}"/>
    <cellStyle name="Ênfase3 4" xfId="1877" xr:uid="{00000000-0005-0000-0000-000054070000}"/>
    <cellStyle name="Ênfase3 40" xfId="1878" xr:uid="{00000000-0005-0000-0000-000055070000}"/>
    <cellStyle name="Ênfase3 41" xfId="1879" xr:uid="{00000000-0005-0000-0000-000056070000}"/>
    <cellStyle name="Ênfase3 42" xfId="1880" xr:uid="{00000000-0005-0000-0000-000057070000}"/>
    <cellStyle name="Ênfase3 43" xfId="1881" xr:uid="{00000000-0005-0000-0000-000058070000}"/>
    <cellStyle name="Ênfase3 44" xfId="1882" xr:uid="{00000000-0005-0000-0000-000059070000}"/>
    <cellStyle name="Ênfase3 45" xfId="1883" xr:uid="{00000000-0005-0000-0000-00005A070000}"/>
    <cellStyle name="Ênfase3 46" xfId="1884" xr:uid="{00000000-0005-0000-0000-00005B070000}"/>
    <cellStyle name="Ênfase3 47" xfId="1885" xr:uid="{00000000-0005-0000-0000-00005C070000}"/>
    <cellStyle name="Ênfase3 48" xfId="1886" xr:uid="{00000000-0005-0000-0000-00005D070000}"/>
    <cellStyle name="Ênfase3 49" xfId="1887" xr:uid="{00000000-0005-0000-0000-00005E070000}"/>
    <cellStyle name="Ênfase3 5" xfId="1888" xr:uid="{00000000-0005-0000-0000-00005F070000}"/>
    <cellStyle name="Ênfase3 50" xfId="1889" xr:uid="{00000000-0005-0000-0000-000060070000}"/>
    <cellStyle name="Ênfase3 51" xfId="1890" xr:uid="{00000000-0005-0000-0000-000061070000}"/>
    <cellStyle name="Ênfase3 52" xfId="1891" xr:uid="{00000000-0005-0000-0000-000062070000}"/>
    <cellStyle name="Ênfase3 53" xfId="1892" xr:uid="{00000000-0005-0000-0000-000063070000}"/>
    <cellStyle name="Ênfase3 54" xfId="1893" xr:uid="{00000000-0005-0000-0000-000064070000}"/>
    <cellStyle name="Ênfase3 6" xfId="1894" xr:uid="{00000000-0005-0000-0000-000065070000}"/>
    <cellStyle name="Ênfase3 7" xfId="1895" xr:uid="{00000000-0005-0000-0000-000066070000}"/>
    <cellStyle name="Ênfase3 8" xfId="1896" xr:uid="{00000000-0005-0000-0000-000067070000}"/>
    <cellStyle name="Ênfase3 9" xfId="1897" xr:uid="{00000000-0005-0000-0000-000068070000}"/>
    <cellStyle name="Ênfase4 10" xfId="1898" xr:uid="{00000000-0005-0000-0000-000069070000}"/>
    <cellStyle name="Ênfase4 11" xfId="1899" xr:uid="{00000000-0005-0000-0000-00006A070000}"/>
    <cellStyle name="Ênfase4 12" xfId="1900" xr:uid="{00000000-0005-0000-0000-00006B070000}"/>
    <cellStyle name="Ênfase4 13" xfId="1901" xr:uid="{00000000-0005-0000-0000-00006C070000}"/>
    <cellStyle name="Ênfase4 14" xfId="1902" xr:uid="{00000000-0005-0000-0000-00006D070000}"/>
    <cellStyle name="Ênfase4 15" xfId="1903" xr:uid="{00000000-0005-0000-0000-00006E070000}"/>
    <cellStyle name="Ênfase4 16" xfId="1904" xr:uid="{00000000-0005-0000-0000-00006F070000}"/>
    <cellStyle name="Ênfase4 17" xfId="1905" xr:uid="{00000000-0005-0000-0000-000070070000}"/>
    <cellStyle name="Ênfase4 18" xfId="1906" xr:uid="{00000000-0005-0000-0000-000071070000}"/>
    <cellStyle name="Ênfase4 19" xfId="1907" xr:uid="{00000000-0005-0000-0000-000072070000}"/>
    <cellStyle name="Ênfase4 2" xfId="1908" xr:uid="{00000000-0005-0000-0000-000073070000}"/>
    <cellStyle name="Ênfase4 2 2" xfId="1909" xr:uid="{00000000-0005-0000-0000-000074070000}"/>
    <cellStyle name="Ênfase4 2 2 2" xfId="1910" xr:uid="{00000000-0005-0000-0000-000075070000}"/>
    <cellStyle name="Ênfase4 2 3" xfId="1911" xr:uid="{00000000-0005-0000-0000-000076070000}"/>
    <cellStyle name="Ênfase4 2 4" xfId="1912" xr:uid="{00000000-0005-0000-0000-000077070000}"/>
    <cellStyle name="Ênfase4 2 5" xfId="1913" xr:uid="{00000000-0005-0000-0000-000078070000}"/>
    <cellStyle name="Ênfase4 2 6" xfId="1914" xr:uid="{00000000-0005-0000-0000-000079070000}"/>
    <cellStyle name="Ênfase4 2 7" xfId="1915" xr:uid="{00000000-0005-0000-0000-00007A070000}"/>
    <cellStyle name="Ênfase4 20" xfId="1916" xr:uid="{00000000-0005-0000-0000-00007B070000}"/>
    <cellStyle name="Ênfase4 21" xfId="1917" xr:uid="{00000000-0005-0000-0000-00007C070000}"/>
    <cellStyle name="Ênfase4 22" xfId="1918" xr:uid="{00000000-0005-0000-0000-00007D070000}"/>
    <cellStyle name="Ênfase4 23" xfId="1919" xr:uid="{00000000-0005-0000-0000-00007E070000}"/>
    <cellStyle name="Ênfase4 24" xfId="1920" xr:uid="{00000000-0005-0000-0000-00007F070000}"/>
    <cellStyle name="Ênfase4 25" xfId="1921" xr:uid="{00000000-0005-0000-0000-000080070000}"/>
    <cellStyle name="Ênfase4 26" xfId="1922" xr:uid="{00000000-0005-0000-0000-000081070000}"/>
    <cellStyle name="Ênfase4 27" xfId="1923" xr:uid="{00000000-0005-0000-0000-000082070000}"/>
    <cellStyle name="Ênfase4 28" xfId="1924" xr:uid="{00000000-0005-0000-0000-000083070000}"/>
    <cellStyle name="Ênfase4 29" xfId="1925" xr:uid="{00000000-0005-0000-0000-000084070000}"/>
    <cellStyle name="Ênfase4 3" xfId="1926" xr:uid="{00000000-0005-0000-0000-000085070000}"/>
    <cellStyle name="Ênfase4 30" xfId="1927" xr:uid="{00000000-0005-0000-0000-000086070000}"/>
    <cellStyle name="Ênfase4 31" xfId="1928" xr:uid="{00000000-0005-0000-0000-000087070000}"/>
    <cellStyle name="Ênfase4 32" xfId="1929" xr:uid="{00000000-0005-0000-0000-000088070000}"/>
    <cellStyle name="Ênfase4 33" xfId="1930" xr:uid="{00000000-0005-0000-0000-000089070000}"/>
    <cellStyle name="Ênfase4 34" xfId="1931" xr:uid="{00000000-0005-0000-0000-00008A070000}"/>
    <cellStyle name="Ênfase4 35" xfId="1932" xr:uid="{00000000-0005-0000-0000-00008B070000}"/>
    <cellStyle name="Ênfase4 36" xfId="1933" xr:uid="{00000000-0005-0000-0000-00008C070000}"/>
    <cellStyle name="Ênfase4 37" xfId="1934" xr:uid="{00000000-0005-0000-0000-00008D070000}"/>
    <cellStyle name="Ênfase4 38" xfId="1935" xr:uid="{00000000-0005-0000-0000-00008E070000}"/>
    <cellStyle name="Ênfase4 39" xfId="1936" xr:uid="{00000000-0005-0000-0000-00008F070000}"/>
    <cellStyle name="Ênfase4 4" xfId="1937" xr:uid="{00000000-0005-0000-0000-000090070000}"/>
    <cellStyle name="Ênfase4 40" xfId="1938" xr:uid="{00000000-0005-0000-0000-000091070000}"/>
    <cellStyle name="Ênfase4 41" xfId="1939" xr:uid="{00000000-0005-0000-0000-000092070000}"/>
    <cellStyle name="Ênfase4 42" xfId="1940" xr:uid="{00000000-0005-0000-0000-000093070000}"/>
    <cellStyle name="Ênfase4 43" xfId="1941" xr:uid="{00000000-0005-0000-0000-000094070000}"/>
    <cellStyle name="Ênfase4 44" xfId="1942" xr:uid="{00000000-0005-0000-0000-000095070000}"/>
    <cellStyle name="Ênfase4 45" xfId="1943" xr:uid="{00000000-0005-0000-0000-000096070000}"/>
    <cellStyle name="Ênfase4 46" xfId="1944" xr:uid="{00000000-0005-0000-0000-000097070000}"/>
    <cellStyle name="Ênfase4 47" xfId="1945" xr:uid="{00000000-0005-0000-0000-000098070000}"/>
    <cellStyle name="Ênfase4 48" xfId="1946" xr:uid="{00000000-0005-0000-0000-000099070000}"/>
    <cellStyle name="Ênfase4 49" xfId="1947" xr:uid="{00000000-0005-0000-0000-00009A070000}"/>
    <cellStyle name="Ênfase4 5" xfId="1948" xr:uid="{00000000-0005-0000-0000-00009B070000}"/>
    <cellStyle name="Ênfase4 50" xfId="1949" xr:uid="{00000000-0005-0000-0000-00009C070000}"/>
    <cellStyle name="Ênfase4 51" xfId="1950" xr:uid="{00000000-0005-0000-0000-00009D070000}"/>
    <cellStyle name="Ênfase4 52" xfId="1951" xr:uid="{00000000-0005-0000-0000-00009E070000}"/>
    <cellStyle name="Ênfase4 53" xfId="1952" xr:uid="{00000000-0005-0000-0000-00009F070000}"/>
    <cellStyle name="Ênfase4 54" xfId="1953" xr:uid="{00000000-0005-0000-0000-0000A0070000}"/>
    <cellStyle name="Ênfase4 6" xfId="1954" xr:uid="{00000000-0005-0000-0000-0000A1070000}"/>
    <cellStyle name="Ênfase4 7" xfId="1955" xr:uid="{00000000-0005-0000-0000-0000A2070000}"/>
    <cellStyle name="Ênfase4 8" xfId="1956" xr:uid="{00000000-0005-0000-0000-0000A3070000}"/>
    <cellStyle name="Ênfase4 9" xfId="1957" xr:uid="{00000000-0005-0000-0000-0000A4070000}"/>
    <cellStyle name="Ênfase5 10" xfId="1958" xr:uid="{00000000-0005-0000-0000-0000A5070000}"/>
    <cellStyle name="Ênfase5 11" xfId="1959" xr:uid="{00000000-0005-0000-0000-0000A6070000}"/>
    <cellStyle name="Ênfase5 12" xfId="1960" xr:uid="{00000000-0005-0000-0000-0000A7070000}"/>
    <cellStyle name="Ênfase5 13" xfId="1961" xr:uid="{00000000-0005-0000-0000-0000A8070000}"/>
    <cellStyle name="Ênfase5 14" xfId="1962" xr:uid="{00000000-0005-0000-0000-0000A9070000}"/>
    <cellStyle name="Ênfase5 15" xfId="1963" xr:uid="{00000000-0005-0000-0000-0000AA070000}"/>
    <cellStyle name="Ênfase5 16" xfId="1964" xr:uid="{00000000-0005-0000-0000-0000AB070000}"/>
    <cellStyle name="Ênfase5 17" xfId="1965" xr:uid="{00000000-0005-0000-0000-0000AC070000}"/>
    <cellStyle name="Ênfase5 18" xfId="1966" xr:uid="{00000000-0005-0000-0000-0000AD070000}"/>
    <cellStyle name="Ênfase5 19" xfId="1967" xr:uid="{00000000-0005-0000-0000-0000AE070000}"/>
    <cellStyle name="Ênfase5 2" xfId="1968" xr:uid="{00000000-0005-0000-0000-0000AF070000}"/>
    <cellStyle name="Ênfase5 2 2" xfId="1969" xr:uid="{00000000-0005-0000-0000-0000B0070000}"/>
    <cellStyle name="Ênfase5 2 2 2" xfId="1970" xr:uid="{00000000-0005-0000-0000-0000B1070000}"/>
    <cellStyle name="Ênfase5 2 3" xfId="1971" xr:uid="{00000000-0005-0000-0000-0000B2070000}"/>
    <cellStyle name="Ênfase5 2 4" xfId="1972" xr:uid="{00000000-0005-0000-0000-0000B3070000}"/>
    <cellStyle name="Ênfase5 2 5" xfId="1973" xr:uid="{00000000-0005-0000-0000-0000B4070000}"/>
    <cellStyle name="Ênfase5 2 6" xfId="1974" xr:uid="{00000000-0005-0000-0000-0000B5070000}"/>
    <cellStyle name="Ênfase5 2 7" xfId="1975" xr:uid="{00000000-0005-0000-0000-0000B6070000}"/>
    <cellStyle name="Ênfase5 20" xfId="1976" xr:uid="{00000000-0005-0000-0000-0000B7070000}"/>
    <cellStyle name="Ênfase5 21" xfId="1977" xr:uid="{00000000-0005-0000-0000-0000B8070000}"/>
    <cellStyle name="Ênfase5 22" xfId="1978" xr:uid="{00000000-0005-0000-0000-0000B9070000}"/>
    <cellStyle name="Ênfase5 23" xfId="1979" xr:uid="{00000000-0005-0000-0000-0000BA070000}"/>
    <cellStyle name="Ênfase5 24" xfId="1980" xr:uid="{00000000-0005-0000-0000-0000BB070000}"/>
    <cellStyle name="Ênfase5 25" xfId="1981" xr:uid="{00000000-0005-0000-0000-0000BC070000}"/>
    <cellStyle name="Ênfase5 26" xfId="1982" xr:uid="{00000000-0005-0000-0000-0000BD070000}"/>
    <cellStyle name="Ênfase5 27" xfId="1983" xr:uid="{00000000-0005-0000-0000-0000BE070000}"/>
    <cellStyle name="Ênfase5 28" xfId="1984" xr:uid="{00000000-0005-0000-0000-0000BF070000}"/>
    <cellStyle name="Ênfase5 29" xfId="1985" xr:uid="{00000000-0005-0000-0000-0000C0070000}"/>
    <cellStyle name="Ênfase5 3" xfId="1986" xr:uid="{00000000-0005-0000-0000-0000C1070000}"/>
    <cellStyle name="Ênfase5 30" xfId="1987" xr:uid="{00000000-0005-0000-0000-0000C2070000}"/>
    <cellStyle name="Ênfase5 31" xfId="1988" xr:uid="{00000000-0005-0000-0000-0000C3070000}"/>
    <cellStyle name="Ênfase5 32" xfId="1989" xr:uid="{00000000-0005-0000-0000-0000C4070000}"/>
    <cellStyle name="Ênfase5 33" xfId="1990" xr:uid="{00000000-0005-0000-0000-0000C5070000}"/>
    <cellStyle name="Ênfase5 34" xfId="1991" xr:uid="{00000000-0005-0000-0000-0000C6070000}"/>
    <cellStyle name="Ênfase5 35" xfId="1992" xr:uid="{00000000-0005-0000-0000-0000C7070000}"/>
    <cellStyle name="Ênfase5 36" xfId="1993" xr:uid="{00000000-0005-0000-0000-0000C8070000}"/>
    <cellStyle name="Ênfase5 37" xfId="1994" xr:uid="{00000000-0005-0000-0000-0000C9070000}"/>
    <cellStyle name="Ênfase5 38" xfId="1995" xr:uid="{00000000-0005-0000-0000-0000CA070000}"/>
    <cellStyle name="Ênfase5 39" xfId="1996" xr:uid="{00000000-0005-0000-0000-0000CB070000}"/>
    <cellStyle name="Ênfase5 4" xfId="1997" xr:uid="{00000000-0005-0000-0000-0000CC070000}"/>
    <cellStyle name="Ênfase5 40" xfId="1998" xr:uid="{00000000-0005-0000-0000-0000CD070000}"/>
    <cellStyle name="Ênfase5 41" xfId="1999" xr:uid="{00000000-0005-0000-0000-0000CE070000}"/>
    <cellStyle name="Ênfase5 42" xfId="2000" xr:uid="{00000000-0005-0000-0000-0000CF070000}"/>
    <cellStyle name="Ênfase5 43" xfId="2001" xr:uid="{00000000-0005-0000-0000-0000D0070000}"/>
    <cellStyle name="Ênfase5 44" xfId="2002" xr:uid="{00000000-0005-0000-0000-0000D1070000}"/>
    <cellStyle name="Ênfase5 45" xfId="2003" xr:uid="{00000000-0005-0000-0000-0000D2070000}"/>
    <cellStyle name="Ênfase5 46" xfId="2004" xr:uid="{00000000-0005-0000-0000-0000D3070000}"/>
    <cellStyle name="Ênfase5 47" xfId="2005" xr:uid="{00000000-0005-0000-0000-0000D4070000}"/>
    <cellStyle name="Ênfase5 48" xfId="2006" xr:uid="{00000000-0005-0000-0000-0000D5070000}"/>
    <cellStyle name="Ênfase5 49" xfId="2007" xr:uid="{00000000-0005-0000-0000-0000D6070000}"/>
    <cellStyle name="Ênfase5 5" xfId="2008" xr:uid="{00000000-0005-0000-0000-0000D7070000}"/>
    <cellStyle name="Ênfase5 50" xfId="2009" xr:uid="{00000000-0005-0000-0000-0000D8070000}"/>
    <cellStyle name="Ênfase5 51" xfId="2010" xr:uid="{00000000-0005-0000-0000-0000D9070000}"/>
    <cellStyle name="Ênfase5 52" xfId="2011" xr:uid="{00000000-0005-0000-0000-0000DA070000}"/>
    <cellStyle name="Ênfase5 53" xfId="2012" xr:uid="{00000000-0005-0000-0000-0000DB070000}"/>
    <cellStyle name="Ênfase5 54" xfId="2013" xr:uid="{00000000-0005-0000-0000-0000DC070000}"/>
    <cellStyle name="Ênfase5 6" xfId="2014" xr:uid="{00000000-0005-0000-0000-0000DD070000}"/>
    <cellStyle name="Ênfase5 7" xfId="2015" xr:uid="{00000000-0005-0000-0000-0000DE070000}"/>
    <cellStyle name="Ênfase5 8" xfId="2016" xr:uid="{00000000-0005-0000-0000-0000DF070000}"/>
    <cellStyle name="Ênfase5 9" xfId="2017" xr:uid="{00000000-0005-0000-0000-0000E0070000}"/>
    <cellStyle name="Ênfase6 10" xfId="2018" xr:uid="{00000000-0005-0000-0000-0000E1070000}"/>
    <cellStyle name="Ênfase6 11" xfId="2019" xr:uid="{00000000-0005-0000-0000-0000E2070000}"/>
    <cellStyle name="Ênfase6 12" xfId="2020" xr:uid="{00000000-0005-0000-0000-0000E3070000}"/>
    <cellStyle name="Ênfase6 13" xfId="2021" xr:uid="{00000000-0005-0000-0000-0000E4070000}"/>
    <cellStyle name="Ênfase6 14" xfId="2022" xr:uid="{00000000-0005-0000-0000-0000E5070000}"/>
    <cellStyle name="Ênfase6 15" xfId="2023" xr:uid="{00000000-0005-0000-0000-0000E6070000}"/>
    <cellStyle name="Ênfase6 16" xfId="2024" xr:uid="{00000000-0005-0000-0000-0000E7070000}"/>
    <cellStyle name="Ênfase6 17" xfId="2025" xr:uid="{00000000-0005-0000-0000-0000E8070000}"/>
    <cellStyle name="Ênfase6 18" xfId="2026" xr:uid="{00000000-0005-0000-0000-0000E9070000}"/>
    <cellStyle name="Ênfase6 19" xfId="2027" xr:uid="{00000000-0005-0000-0000-0000EA070000}"/>
    <cellStyle name="Ênfase6 2" xfId="2028" xr:uid="{00000000-0005-0000-0000-0000EB070000}"/>
    <cellStyle name="Ênfase6 2 2" xfId="2029" xr:uid="{00000000-0005-0000-0000-0000EC070000}"/>
    <cellStyle name="Ênfase6 2 2 2" xfId="2030" xr:uid="{00000000-0005-0000-0000-0000ED070000}"/>
    <cellStyle name="Ênfase6 2 3" xfId="2031" xr:uid="{00000000-0005-0000-0000-0000EE070000}"/>
    <cellStyle name="Ênfase6 2 4" xfId="2032" xr:uid="{00000000-0005-0000-0000-0000EF070000}"/>
    <cellStyle name="Ênfase6 2 5" xfId="2033" xr:uid="{00000000-0005-0000-0000-0000F0070000}"/>
    <cellStyle name="Ênfase6 2 6" xfId="2034" xr:uid="{00000000-0005-0000-0000-0000F1070000}"/>
    <cellStyle name="Ênfase6 2 7" xfId="2035" xr:uid="{00000000-0005-0000-0000-0000F2070000}"/>
    <cellStyle name="Ênfase6 20" xfId="2036" xr:uid="{00000000-0005-0000-0000-0000F3070000}"/>
    <cellStyle name="Ênfase6 21" xfId="2037" xr:uid="{00000000-0005-0000-0000-0000F4070000}"/>
    <cellStyle name="Ênfase6 22" xfId="2038" xr:uid="{00000000-0005-0000-0000-0000F5070000}"/>
    <cellStyle name="Ênfase6 23" xfId="2039" xr:uid="{00000000-0005-0000-0000-0000F6070000}"/>
    <cellStyle name="Ênfase6 24" xfId="2040" xr:uid="{00000000-0005-0000-0000-0000F7070000}"/>
    <cellStyle name="Ênfase6 25" xfId="2041" xr:uid="{00000000-0005-0000-0000-0000F8070000}"/>
    <cellStyle name="Ênfase6 26" xfId="2042" xr:uid="{00000000-0005-0000-0000-0000F9070000}"/>
    <cellStyle name="Ênfase6 27" xfId="2043" xr:uid="{00000000-0005-0000-0000-0000FA070000}"/>
    <cellStyle name="Ênfase6 28" xfId="2044" xr:uid="{00000000-0005-0000-0000-0000FB070000}"/>
    <cellStyle name="Ênfase6 29" xfId="2045" xr:uid="{00000000-0005-0000-0000-0000FC070000}"/>
    <cellStyle name="Ênfase6 3" xfId="2046" xr:uid="{00000000-0005-0000-0000-0000FD070000}"/>
    <cellStyle name="Ênfase6 30" xfId="2047" xr:uid="{00000000-0005-0000-0000-0000FE070000}"/>
    <cellStyle name="Ênfase6 31" xfId="2048" xr:uid="{00000000-0005-0000-0000-0000FF070000}"/>
    <cellStyle name="Ênfase6 32" xfId="2049" xr:uid="{00000000-0005-0000-0000-000000080000}"/>
    <cellStyle name="Ênfase6 33" xfId="2050" xr:uid="{00000000-0005-0000-0000-000001080000}"/>
    <cellStyle name="Ênfase6 34" xfId="2051" xr:uid="{00000000-0005-0000-0000-000002080000}"/>
    <cellStyle name="Ênfase6 35" xfId="2052" xr:uid="{00000000-0005-0000-0000-000003080000}"/>
    <cellStyle name="Ênfase6 36" xfId="2053" xr:uid="{00000000-0005-0000-0000-000004080000}"/>
    <cellStyle name="Ênfase6 37" xfId="2054" xr:uid="{00000000-0005-0000-0000-000005080000}"/>
    <cellStyle name="Ênfase6 38" xfId="2055" xr:uid="{00000000-0005-0000-0000-000006080000}"/>
    <cellStyle name="Ênfase6 39" xfId="2056" xr:uid="{00000000-0005-0000-0000-000007080000}"/>
    <cellStyle name="Ênfase6 4" xfId="2057" xr:uid="{00000000-0005-0000-0000-000008080000}"/>
    <cellStyle name="Ênfase6 40" xfId="2058" xr:uid="{00000000-0005-0000-0000-000009080000}"/>
    <cellStyle name="Ênfase6 41" xfId="2059" xr:uid="{00000000-0005-0000-0000-00000A080000}"/>
    <cellStyle name="Ênfase6 42" xfId="2060" xr:uid="{00000000-0005-0000-0000-00000B080000}"/>
    <cellStyle name="Ênfase6 43" xfId="2061" xr:uid="{00000000-0005-0000-0000-00000C080000}"/>
    <cellStyle name="Ênfase6 44" xfId="2062" xr:uid="{00000000-0005-0000-0000-00000D080000}"/>
    <cellStyle name="Ênfase6 45" xfId="2063" xr:uid="{00000000-0005-0000-0000-00000E080000}"/>
    <cellStyle name="Ênfase6 46" xfId="2064" xr:uid="{00000000-0005-0000-0000-00000F080000}"/>
    <cellStyle name="Ênfase6 47" xfId="2065" xr:uid="{00000000-0005-0000-0000-000010080000}"/>
    <cellStyle name="Ênfase6 48" xfId="2066" xr:uid="{00000000-0005-0000-0000-000011080000}"/>
    <cellStyle name="Ênfase6 49" xfId="2067" xr:uid="{00000000-0005-0000-0000-000012080000}"/>
    <cellStyle name="Ênfase6 5" xfId="2068" xr:uid="{00000000-0005-0000-0000-000013080000}"/>
    <cellStyle name="Ênfase6 50" xfId="2069" xr:uid="{00000000-0005-0000-0000-000014080000}"/>
    <cellStyle name="Ênfase6 51" xfId="2070" xr:uid="{00000000-0005-0000-0000-000015080000}"/>
    <cellStyle name="Ênfase6 52" xfId="2071" xr:uid="{00000000-0005-0000-0000-000016080000}"/>
    <cellStyle name="Ênfase6 53" xfId="2072" xr:uid="{00000000-0005-0000-0000-000017080000}"/>
    <cellStyle name="Ênfase6 54" xfId="2073" xr:uid="{00000000-0005-0000-0000-000018080000}"/>
    <cellStyle name="Ênfase6 6" xfId="2074" xr:uid="{00000000-0005-0000-0000-000019080000}"/>
    <cellStyle name="Ênfase6 7" xfId="2075" xr:uid="{00000000-0005-0000-0000-00001A080000}"/>
    <cellStyle name="Ênfase6 8" xfId="2076" xr:uid="{00000000-0005-0000-0000-00001B080000}"/>
    <cellStyle name="Ênfase6 9" xfId="2077" xr:uid="{00000000-0005-0000-0000-00001C080000}"/>
    <cellStyle name="Entrada 10" xfId="2078" xr:uid="{00000000-0005-0000-0000-00001D080000}"/>
    <cellStyle name="Entrada 11" xfId="2079" xr:uid="{00000000-0005-0000-0000-00001E080000}"/>
    <cellStyle name="Entrada 12" xfId="2080" xr:uid="{00000000-0005-0000-0000-00001F080000}"/>
    <cellStyle name="Entrada 13" xfId="2081" xr:uid="{00000000-0005-0000-0000-000020080000}"/>
    <cellStyle name="Entrada 14" xfId="2082" xr:uid="{00000000-0005-0000-0000-000021080000}"/>
    <cellStyle name="Entrada 15" xfId="2083" xr:uid="{00000000-0005-0000-0000-000022080000}"/>
    <cellStyle name="Entrada 16" xfId="2084" xr:uid="{00000000-0005-0000-0000-000023080000}"/>
    <cellStyle name="Entrada 17" xfId="2085" xr:uid="{00000000-0005-0000-0000-000024080000}"/>
    <cellStyle name="Entrada 18" xfId="2086" xr:uid="{00000000-0005-0000-0000-000025080000}"/>
    <cellStyle name="Entrada 19" xfId="2087" xr:uid="{00000000-0005-0000-0000-000026080000}"/>
    <cellStyle name="Entrada 2" xfId="2088" xr:uid="{00000000-0005-0000-0000-000027080000}"/>
    <cellStyle name="Entrada 2 2" xfId="2089" xr:uid="{00000000-0005-0000-0000-000028080000}"/>
    <cellStyle name="Entrada 2 3" xfId="2090" xr:uid="{00000000-0005-0000-0000-000029080000}"/>
    <cellStyle name="Entrada 2 4" xfId="2091" xr:uid="{00000000-0005-0000-0000-00002A080000}"/>
    <cellStyle name="Entrada 2 5" xfId="2092" xr:uid="{00000000-0005-0000-0000-00002B080000}"/>
    <cellStyle name="Entrada 2 6" xfId="2093" xr:uid="{00000000-0005-0000-0000-00002C080000}"/>
    <cellStyle name="Entrada 2 7" xfId="2094" xr:uid="{00000000-0005-0000-0000-00002D080000}"/>
    <cellStyle name="Entrada 20" xfId="2095" xr:uid="{00000000-0005-0000-0000-00002E080000}"/>
    <cellStyle name="Entrada 21" xfId="2096" xr:uid="{00000000-0005-0000-0000-00002F080000}"/>
    <cellStyle name="Entrada 22" xfId="2097" xr:uid="{00000000-0005-0000-0000-000030080000}"/>
    <cellStyle name="Entrada 23" xfId="2098" xr:uid="{00000000-0005-0000-0000-000031080000}"/>
    <cellStyle name="Entrada 24" xfId="2099" xr:uid="{00000000-0005-0000-0000-000032080000}"/>
    <cellStyle name="Entrada 25" xfId="2100" xr:uid="{00000000-0005-0000-0000-000033080000}"/>
    <cellStyle name="Entrada 26" xfId="2101" xr:uid="{00000000-0005-0000-0000-000034080000}"/>
    <cellStyle name="Entrada 27" xfId="2102" xr:uid="{00000000-0005-0000-0000-000035080000}"/>
    <cellStyle name="Entrada 28" xfId="2103" xr:uid="{00000000-0005-0000-0000-000036080000}"/>
    <cellStyle name="Entrada 29" xfId="2104" xr:uid="{00000000-0005-0000-0000-000037080000}"/>
    <cellStyle name="Entrada 3" xfId="2105" xr:uid="{00000000-0005-0000-0000-000038080000}"/>
    <cellStyle name="Entrada 30" xfId="2106" xr:uid="{00000000-0005-0000-0000-000039080000}"/>
    <cellStyle name="Entrada 31" xfId="2107" xr:uid="{00000000-0005-0000-0000-00003A080000}"/>
    <cellStyle name="Entrada 32" xfId="2108" xr:uid="{00000000-0005-0000-0000-00003B080000}"/>
    <cellStyle name="Entrada 33" xfId="2109" xr:uid="{00000000-0005-0000-0000-00003C080000}"/>
    <cellStyle name="Entrada 34" xfId="2110" xr:uid="{00000000-0005-0000-0000-00003D080000}"/>
    <cellStyle name="Entrada 35" xfId="2111" xr:uid="{00000000-0005-0000-0000-00003E080000}"/>
    <cellStyle name="Entrada 36" xfId="2112" xr:uid="{00000000-0005-0000-0000-00003F080000}"/>
    <cellStyle name="Entrada 37" xfId="2113" xr:uid="{00000000-0005-0000-0000-000040080000}"/>
    <cellStyle name="Entrada 38" xfId="2114" xr:uid="{00000000-0005-0000-0000-000041080000}"/>
    <cellStyle name="Entrada 39" xfId="2115" xr:uid="{00000000-0005-0000-0000-000042080000}"/>
    <cellStyle name="Entrada 4" xfId="2116" xr:uid="{00000000-0005-0000-0000-000043080000}"/>
    <cellStyle name="Entrada 40" xfId="2117" xr:uid="{00000000-0005-0000-0000-000044080000}"/>
    <cellStyle name="Entrada 41" xfId="2118" xr:uid="{00000000-0005-0000-0000-000045080000}"/>
    <cellStyle name="Entrada 42" xfId="2119" xr:uid="{00000000-0005-0000-0000-000046080000}"/>
    <cellStyle name="Entrada 43" xfId="2120" xr:uid="{00000000-0005-0000-0000-000047080000}"/>
    <cellStyle name="Entrada 44" xfId="2121" xr:uid="{00000000-0005-0000-0000-000048080000}"/>
    <cellStyle name="Entrada 45" xfId="2122" xr:uid="{00000000-0005-0000-0000-000049080000}"/>
    <cellStyle name="Entrada 46" xfId="2123" xr:uid="{00000000-0005-0000-0000-00004A080000}"/>
    <cellStyle name="Entrada 47" xfId="2124" xr:uid="{00000000-0005-0000-0000-00004B080000}"/>
    <cellStyle name="Entrada 48" xfId="2125" xr:uid="{00000000-0005-0000-0000-00004C080000}"/>
    <cellStyle name="Entrada 49" xfId="2126" xr:uid="{00000000-0005-0000-0000-00004D080000}"/>
    <cellStyle name="Entrada 5" xfId="2127" xr:uid="{00000000-0005-0000-0000-00004E080000}"/>
    <cellStyle name="Entrada 50" xfId="2128" xr:uid="{00000000-0005-0000-0000-00004F080000}"/>
    <cellStyle name="Entrada 51" xfId="2129" xr:uid="{00000000-0005-0000-0000-000050080000}"/>
    <cellStyle name="Entrada 52" xfId="2130" xr:uid="{00000000-0005-0000-0000-000051080000}"/>
    <cellStyle name="Entrada 53" xfId="2131" xr:uid="{00000000-0005-0000-0000-000052080000}"/>
    <cellStyle name="Entrada 54" xfId="2132" xr:uid="{00000000-0005-0000-0000-000053080000}"/>
    <cellStyle name="Entrada 6" xfId="2133" xr:uid="{00000000-0005-0000-0000-000054080000}"/>
    <cellStyle name="Entrada 7" xfId="2134" xr:uid="{00000000-0005-0000-0000-000055080000}"/>
    <cellStyle name="Entrada 8" xfId="2135" xr:uid="{00000000-0005-0000-0000-000056080000}"/>
    <cellStyle name="Entrada 9" xfId="2136" xr:uid="{00000000-0005-0000-0000-000057080000}"/>
    <cellStyle name="Error" xfId="2137" xr:uid="{00000000-0005-0000-0000-000058080000}"/>
    <cellStyle name="Error 10" xfId="2138" xr:uid="{00000000-0005-0000-0000-000059080000}"/>
    <cellStyle name="Error 11" xfId="2139" xr:uid="{00000000-0005-0000-0000-00005A080000}"/>
    <cellStyle name="Error 12" xfId="2140" xr:uid="{00000000-0005-0000-0000-00005B080000}"/>
    <cellStyle name="Error 13" xfId="2141" xr:uid="{00000000-0005-0000-0000-00005C080000}"/>
    <cellStyle name="Error 14" xfId="2142" xr:uid="{00000000-0005-0000-0000-00005D080000}"/>
    <cellStyle name="Error 15" xfId="2143" xr:uid="{00000000-0005-0000-0000-00005E080000}"/>
    <cellStyle name="Error 16" xfId="2144" xr:uid="{00000000-0005-0000-0000-00005F080000}"/>
    <cellStyle name="Error 17" xfId="2145" xr:uid="{00000000-0005-0000-0000-000060080000}"/>
    <cellStyle name="Error 18" xfId="2146" xr:uid="{00000000-0005-0000-0000-000061080000}"/>
    <cellStyle name="Error 19" xfId="2147" xr:uid="{00000000-0005-0000-0000-000062080000}"/>
    <cellStyle name="Error 2" xfId="2148" xr:uid="{00000000-0005-0000-0000-000063080000}"/>
    <cellStyle name="Error 2 10" xfId="2149" xr:uid="{00000000-0005-0000-0000-000064080000}"/>
    <cellStyle name="Error 2 11" xfId="2150" xr:uid="{00000000-0005-0000-0000-000065080000}"/>
    <cellStyle name="Error 2 12" xfId="2151" xr:uid="{00000000-0005-0000-0000-000066080000}"/>
    <cellStyle name="Error 2 13" xfId="2152" xr:uid="{00000000-0005-0000-0000-000067080000}"/>
    <cellStyle name="Error 2 14" xfId="2153" xr:uid="{00000000-0005-0000-0000-000068080000}"/>
    <cellStyle name="Error 2 15" xfId="2154" xr:uid="{00000000-0005-0000-0000-000069080000}"/>
    <cellStyle name="Error 2 2" xfId="2155" xr:uid="{00000000-0005-0000-0000-00006A080000}"/>
    <cellStyle name="Error 2 3" xfId="2156" xr:uid="{00000000-0005-0000-0000-00006B080000}"/>
    <cellStyle name="Error 2 4" xfId="2157" xr:uid="{00000000-0005-0000-0000-00006C080000}"/>
    <cellStyle name="Error 2 5" xfId="2158" xr:uid="{00000000-0005-0000-0000-00006D080000}"/>
    <cellStyle name="Error 2 6" xfId="2159" xr:uid="{00000000-0005-0000-0000-00006E080000}"/>
    <cellStyle name="Error 2 7" xfId="2160" xr:uid="{00000000-0005-0000-0000-00006F080000}"/>
    <cellStyle name="Error 2 8" xfId="2161" xr:uid="{00000000-0005-0000-0000-000070080000}"/>
    <cellStyle name="Error 2 9" xfId="2162" xr:uid="{00000000-0005-0000-0000-000071080000}"/>
    <cellStyle name="Error 20" xfId="2163" xr:uid="{00000000-0005-0000-0000-000072080000}"/>
    <cellStyle name="Error 21" xfId="2164" xr:uid="{00000000-0005-0000-0000-000073080000}"/>
    <cellStyle name="Error 22" xfId="2165" xr:uid="{00000000-0005-0000-0000-000074080000}"/>
    <cellStyle name="Error 23" xfId="2166" xr:uid="{00000000-0005-0000-0000-000075080000}"/>
    <cellStyle name="Error 24" xfId="2167" xr:uid="{00000000-0005-0000-0000-000076080000}"/>
    <cellStyle name="Error 25" xfId="2168" xr:uid="{00000000-0005-0000-0000-000077080000}"/>
    <cellStyle name="Error 26" xfId="2169" xr:uid="{00000000-0005-0000-0000-000078080000}"/>
    <cellStyle name="Error 27" xfId="2170" xr:uid="{00000000-0005-0000-0000-000079080000}"/>
    <cellStyle name="Error 28" xfId="2171" xr:uid="{00000000-0005-0000-0000-00007A080000}"/>
    <cellStyle name="Error 29" xfId="2172" xr:uid="{00000000-0005-0000-0000-00007B080000}"/>
    <cellStyle name="Error 3" xfId="2173" xr:uid="{00000000-0005-0000-0000-00007C080000}"/>
    <cellStyle name="Error 30" xfId="2174" xr:uid="{00000000-0005-0000-0000-00007D080000}"/>
    <cellStyle name="Error 31" xfId="2175" xr:uid="{00000000-0005-0000-0000-00007E080000}"/>
    <cellStyle name="Error 32" xfId="2176" xr:uid="{00000000-0005-0000-0000-00007F080000}"/>
    <cellStyle name="Error 33" xfId="2177" xr:uid="{00000000-0005-0000-0000-000080080000}"/>
    <cellStyle name="Error 34" xfId="2178" xr:uid="{00000000-0005-0000-0000-000081080000}"/>
    <cellStyle name="Error 35" xfId="2179" xr:uid="{00000000-0005-0000-0000-000082080000}"/>
    <cellStyle name="Error 36" xfId="2180" xr:uid="{00000000-0005-0000-0000-000083080000}"/>
    <cellStyle name="Error 37" xfId="2181" xr:uid="{00000000-0005-0000-0000-000084080000}"/>
    <cellStyle name="Error 38" xfId="2182" xr:uid="{00000000-0005-0000-0000-000085080000}"/>
    <cellStyle name="Error 39" xfId="2183" xr:uid="{00000000-0005-0000-0000-000086080000}"/>
    <cellStyle name="Error 4" xfId="2184" xr:uid="{00000000-0005-0000-0000-000087080000}"/>
    <cellStyle name="Error 40" xfId="2185" xr:uid="{00000000-0005-0000-0000-000088080000}"/>
    <cellStyle name="Error 41" xfId="2186" xr:uid="{00000000-0005-0000-0000-000089080000}"/>
    <cellStyle name="Error 42" xfId="2187" xr:uid="{00000000-0005-0000-0000-00008A080000}"/>
    <cellStyle name="Error 43" xfId="2188" xr:uid="{00000000-0005-0000-0000-00008B080000}"/>
    <cellStyle name="Error 44" xfId="2189" xr:uid="{00000000-0005-0000-0000-00008C080000}"/>
    <cellStyle name="Error 45" xfId="2190" xr:uid="{00000000-0005-0000-0000-00008D080000}"/>
    <cellStyle name="Error 46" xfId="2191" xr:uid="{00000000-0005-0000-0000-00008E080000}"/>
    <cellStyle name="Error 47" xfId="2192" xr:uid="{00000000-0005-0000-0000-00008F080000}"/>
    <cellStyle name="Error 48" xfId="2193" xr:uid="{00000000-0005-0000-0000-000090080000}"/>
    <cellStyle name="Error 49" xfId="2194" xr:uid="{00000000-0005-0000-0000-000091080000}"/>
    <cellStyle name="Error 5" xfId="2195" xr:uid="{00000000-0005-0000-0000-000092080000}"/>
    <cellStyle name="Error 50" xfId="2196" xr:uid="{00000000-0005-0000-0000-000093080000}"/>
    <cellStyle name="Error 51" xfId="2197" xr:uid="{00000000-0005-0000-0000-000094080000}"/>
    <cellStyle name="Error 52" xfId="2198" xr:uid="{00000000-0005-0000-0000-000095080000}"/>
    <cellStyle name="Error 53" xfId="2199" xr:uid="{00000000-0005-0000-0000-000096080000}"/>
    <cellStyle name="Error 54" xfId="2200" xr:uid="{00000000-0005-0000-0000-000097080000}"/>
    <cellStyle name="Error 55" xfId="2201" xr:uid="{00000000-0005-0000-0000-000098080000}"/>
    <cellStyle name="Error 56" xfId="2202" xr:uid="{00000000-0005-0000-0000-000099080000}"/>
    <cellStyle name="Error 57" xfId="2203" xr:uid="{00000000-0005-0000-0000-00009A080000}"/>
    <cellStyle name="Error 58" xfId="2204" xr:uid="{00000000-0005-0000-0000-00009B080000}"/>
    <cellStyle name="Error 59" xfId="2205" xr:uid="{00000000-0005-0000-0000-00009C080000}"/>
    <cellStyle name="Error 6" xfId="2206" xr:uid="{00000000-0005-0000-0000-00009D080000}"/>
    <cellStyle name="Error 60" xfId="2207" xr:uid="{00000000-0005-0000-0000-00009E080000}"/>
    <cellStyle name="Error 61" xfId="2208" xr:uid="{00000000-0005-0000-0000-00009F080000}"/>
    <cellStyle name="Error 62" xfId="2209" xr:uid="{00000000-0005-0000-0000-0000A0080000}"/>
    <cellStyle name="Error 63" xfId="2210" xr:uid="{00000000-0005-0000-0000-0000A1080000}"/>
    <cellStyle name="Error 64" xfId="2211" xr:uid="{00000000-0005-0000-0000-0000A2080000}"/>
    <cellStyle name="Error 65" xfId="2212" xr:uid="{00000000-0005-0000-0000-0000A3080000}"/>
    <cellStyle name="Error 66" xfId="2213" xr:uid="{00000000-0005-0000-0000-0000A4080000}"/>
    <cellStyle name="Error 67" xfId="2214" xr:uid="{00000000-0005-0000-0000-0000A5080000}"/>
    <cellStyle name="Error 7" xfId="2215" xr:uid="{00000000-0005-0000-0000-0000A6080000}"/>
    <cellStyle name="Error 8" xfId="2216" xr:uid="{00000000-0005-0000-0000-0000A7080000}"/>
    <cellStyle name="Error 9" xfId="2217" xr:uid="{00000000-0005-0000-0000-0000A8080000}"/>
    <cellStyle name="Footnote" xfId="2218" xr:uid="{00000000-0005-0000-0000-0000A9080000}"/>
    <cellStyle name="Footnote 10" xfId="2219" xr:uid="{00000000-0005-0000-0000-0000AA080000}"/>
    <cellStyle name="Footnote 11" xfId="2220" xr:uid="{00000000-0005-0000-0000-0000AB080000}"/>
    <cellStyle name="Footnote 12" xfId="2221" xr:uid="{00000000-0005-0000-0000-0000AC080000}"/>
    <cellStyle name="Footnote 13" xfId="2222" xr:uid="{00000000-0005-0000-0000-0000AD080000}"/>
    <cellStyle name="Footnote 14" xfId="2223" xr:uid="{00000000-0005-0000-0000-0000AE080000}"/>
    <cellStyle name="Footnote 15" xfId="2224" xr:uid="{00000000-0005-0000-0000-0000AF080000}"/>
    <cellStyle name="Footnote 16" xfId="2225" xr:uid="{00000000-0005-0000-0000-0000B0080000}"/>
    <cellStyle name="Footnote 17" xfId="2226" xr:uid="{00000000-0005-0000-0000-0000B1080000}"/>
    <cellStyle name="Footnote 18" xfId="2227" xr:uid="{00000000-0005-0000-0000-0000B2080000}"/>
    <cellStyle name="Footnote 19" xfId="2228" xr:uid="{00000000-0005-0000-0000-0000B3080000}"/>
    <cellStyle name="Footnote 2" xfId="2229" xr:uid="{00000000-0005-0000-0000-0000B4080000}"/>
    <cellStyle name="Footnote 2 10" xfId="2230" xr:uid="{00000000-0005-0000-0000-0000B5080000}"/>
    <cellStyle name="Footnote 2 11" xfId="2231" xr:uid="{00000000-0005-0000-0000-0000B6080000}"/>
    <cellStyle name="Footnote 2 12" xfId="2232" xr:uid="{00000000-0005-0000-0000-0000B7080000}"/>
    <cellStyle name="Footnote 2 13" xfId="2233" xr:uid="{00000000-0005-0000-0000-0000B8080000}"/>
    <cellStyle name="Footnote 2 14" xfId="2234" xr:uid="{00000000-0005-0000-0000-0000B9080000}"/>
    <cellStyle name="Footnote 2 15" xfId="2235" xr:uid="{00000000-0005-0000-0000-0000BA080000}"/>
    <cellStyle name="Footnote 2 2" xfId="2236" xr:uid="{00000000-0005-0000-0000-0000BB080000}"/>
    <cellStyle name="Footnote 2 3" xfId="2237" xr:uid="{00000000-0005-0000-0000-0000BC080000}"/>
    <cellStyle name="Footnote 2 4" xfId="2238" xr:uid="{00000000-0005-0000-0000-0000BD080000}"/>
    <cellStyle name="Footnote 2 5" xfId="2239" xr:uid="{00000000-0005-0000-0000-0000BE080000}"/>
    <cellStyle name="Footnote 2 6" xfId="2240" xr:uid="{00000000-0005-0000-0000-0000BF080000}"/>
    <cellStyle name="Footnote 2 7" xfId="2241" xr:uid="{00000000-0005-0000-0000-0000C0080000}"/>
    <cellStyle name="Footnote 2 8" xfId="2242" xr:uid="{00000000-0005-0000-0000-0000C1080000}"/>
    <cellStyle name="Footnote 2 9" xfId="2243" xr:uid="{00000000-0005-0000-0000-0000C2080000}"/>
    <cellStyle name="Footnote 20" xfId="2244" xr:uid="{00000000-0005-0000-0000-0000C3080000}"/>
    <cellStyle name="Footnote 21" xfId="2245" xr:uid="{00000000-0005-0000-0000-0000C4080000}"/>
    <cellStyle name="Footnote 22" xfId="2246" xr:uid="{00000000-0005-0000-0000-0000C5080000}"/>
    <cellStyle name="Footnote 23" xfId="2247" xr:uid="{00000000-0005-0000-0000-0000C6080000}"/>
    <cellStyle name="Footnote 24" xfId="2248" xr:uid="{00000000-0005-0000-0000-0000C7080000}"/>
    <cellStyle name="Footnote 25" xfId="2249" xr:uid="{00000000-0005-0000-0000-0000C8080000}"/>
    <cellStyle name="Footnote 26" xfId="2250" xr:uid="{00000000-0005-0000-0000-0000C9080000}"/>
    <cellStyle name="Footnote 27" xfId="2251" xr:uid="{00000000-0005-0000-0000-0000CA080000}"/>
    <cellStyle name="Footnote 28" xfId="2252" xr:uid="{00000000-0005-0000-0000-0000CB080000}"/>
    <cellStyle name="Footnote 29" xfId="2253" xr:uid="{00000000-0005-0000-0000-0000CC080000}"/>
    <cellStyle name="Footnote 3" xfId="2254" xr:uid="{00000000-0005-0000-0000-0000CD080000}"/>
    <cellStyle name="Footnote 30" xfId="2255" xr:uid="{00000000-0005-0000-0000-0000CE080000}"/>
    <cellStyle name="Footnote 31" xfId="2256" xr:uid="{00000000-0005-0000-0000-0000CF080000}"/>
    <cellStyle name="Footnote 32" xfId="2257" xr:uid="{00000000-0005-0000-0000-0000D0080000}"/>
    <cellStyle name="Footnote 33" xfId="2258" xr:uid="{00000000-0005-0000-0000-0000D1080000}"/>
    <cellStyle name="Footnote 34" xfId="2259" xr:uid="{00000000-0005-0000-0000-0000D2080000}"/>
    <cellStyle name="Footnote 35" xfId="2260" xr:uid="{00000000-0005-0000-0000-0000D3080000}"/>
    <cellStyle name="Footnote 36" xfId="2261" xr:uid="{00000000-0005-0000-0000-0000D4080000}"/>
    <cellStyle name="Footnote 37" xfId="2262" xr:uid="{00000000-0005-0000-0000-0000D5080000}"/>
    <cellStyle name="Footnote 38" xfId="2263" xr:uid="{00000000-0005-0000-0000-0000D6080000}"/>
    <cellStyle name="Footnote 39" xfId="2264" xr:uid="{00000000-0005-0000-0000-0000D7080000}"/>
    <cellStyle name="Footnote 4" xfId="2265" xr:uid="{00000000-0005-0000-0000-0000D8080000}"/>
    <cellStyle name="Footnote 40" xfId="2266" xr:uid="{00000000-0005-0000-0000-0000D9080000}"/>
    <cellStyle name="Footnote 41" xfId="2267" xr:uid="{00000000-0005-0000-0000-0000DA080000}"/>
    <cellStyle name="Footnote 42" xfId="2268" xr:uid="{00000000-0005-0000-0000-0000DB080000}"/>
    <cellStyle name="Footnote 43" xfId="2269" xr:uid="{00000000-0005-0000-0000-0000DC080000}"/>
    <cellStyle name="Footnote 44" xfId="2270" xr:uid="{00000000-0005-0000-0000-0000DD080000}"/>
    <cellStyle name="Footnote 45" xfId="2271" xr:uid="{00000000-0005-0000-0000-0000DE080000}"/>
    <cellStyle name="Footnote 46" xfId="2272" xr:uid="{00000000-0005-0000-0000-0000DF080000}"/>
    <cellStyle name="Footnote 47" xfId="2273" xr:uid="{00000000-0005-0000-0000-0000E0080000}"/>
    <cellStyle name="Footnote 48" xfId="2274" xr:uid="{00000000-0005-0000-0000-0000E1080000}"/>
    <cellStyle name="Footnote 49" xfId="2275" xr:uid="{00000000-0005-0000-0000-0000E2080000}"/>
    <cellStyle name="Footnote 5" xfId="2276" xr:uid="{00000000-0005-0000-0000-0000E3080000}"/>
    <cellStyle name="Footnote 50" xfId="2277" xr:uid="{00000000-0005-0000-0000-0000E4080000}"/>
    <cellStyle name="Footnote 51" xfId="2278" xr:uid="{00000000-0005-0000-0000-0000E5080000}"/>
    <cellStyle name="Footnote 52" xfId="2279" xr:uid="{00000000-0005-0000-0000-0000E6080000}"/>
    <cellStyle name="Footnote 53" xfId="2280" xr:uid="{00000000-0005-0000-0000-0000E7080000}"/>
    <cellStyle name="Footnote 54" xfId="2281" xr:uid="{00000000-0005-0000-0000-0000E8080000}"/>
    <cellStyle name="Footnote 55" xfId="2282" xr:uid="{00000000-0005-0000-0000-0000E9080000}"/>
    <cellStyle name="Footnote 56" xfId="2283" xr:uid="{00000000-0005-0000-0000-0000EA080000}"/>
    <cellStyle name="Footnote 57" xfId="2284" xr:uid="{00000000-0005-0000-0000-0000EB080000}"/>
    <cellStyle name="Footnote 58" xfId="2285" xr:uid="{00000000-0005-0000-0000-0000EC080000}"/>
    <cellStyle name="Footnote 59" xfId="2286" xr:uid="{00000000-0005-0000-0000-0000ED080000}"/>
    <cellStyle name="Footnote 6" xfId="2287" xr:uid="{00000000-0005-0000-0000-0000EE080000}"/>
    <cellStyle name="Footnote 60" xfId="2288" xr:uid="{00000000-0005-0000-0000-0000EF080000}"/>
    <cellStyle name="Footnote 61" xfId="2289" xr:uid="{00000000-0005-0000-0000-0000F0080000}"/>
    <cellStyle name="Footnote 62" xfId="2290" xr:uid="{00000000-0005-0000-0000-0000F1080000}"/>
    <cellStyle name="Footnote 63" xfId="2291" xr:uid="{00000000-0005-0000-0000-0000F2080000}"/>
    <cellStyle name="Footnote 64" xfId="2292" xr:uid="{00000000-0005-0000-0000-0000F3080000}"/>
    <cellStyle name="Footnote 65" xfId="2293" xr:uid="{00000000-0005-0000-0000-0000F4080000}"/>
    <cellStyle name="Footnote 66" xfId="2294" xr:uid="{00000000-0005-0000-0000-0000F5080000}"/>
    <cellStyle name="Footnote 67" xfId="2295" xr:uid="{00000000-0005-0000-0000-0000F6080000}"/>
    <cellStyle name="Footnote 7" xfId="2296" xr:uid="{00000000-0005-0000-0000-0000F7080000}"/>
    <cellStyle name="Footnote 8" xfId="2297" xr:uid="{00000000-0005-0000-0000-0000F8080000}"/>
    <cellStyle name="Footnote 9" xfId="2298" xr:uid="{00000000-0005-0000-0000-0000F9080000}"/>
    <cellStyle name="Good" xfId="2299" xr:uid="{00000000-0005-0000-0000-0000FA080000}"/>
    <cellStyle name="Good 10" xfId="2300" xr:uid="{00000000-0005-0000-0000-0000FB080000}"/>
    <cellStyle name="Good 11" xfId="2301" xr:uid="{00000000-0005-0000-0000-0000FC080000}"/>
    <cellStyle name="Good 12" xfId="2302" xr:uid="{00000000-0005-0000-0000-0000FD080000}"/>
    <cellStyle name="Good 13" xfId="2303" xr:uid="{00000000-0005-0000-0000-0000FE080000}"/>
    <cellStyle name="Good 14" xfId="2304" xr:uid="{00000000-0005-0000-0000-0000FF080000}"/>
    <cellStyle name="Good 15" xfId="2305" xr:uid="{00000000-0005-0000-0000-000000090000}"/>
    <cellStyle name="Good 16" xfId="2306" xr:uid="{00000000-0005-0000-0000-000001090000}"/>
    <cellStyle name="Good 17" xfId="2307" xr:uid="{00000000-0005-0000-0000-000002090000}"/>
    <cellStyle name="Good 18" xfId="2308" xr:uid="{00000000-0005-0000-0000-000003090000}"/>
    <cellStyle name="Good 19" xfId="2309" xr:uid="{00000000-0005-0000-0000-000004090000}"/>
    <cellStyle name="Good 2" xfId="2310" xr:uid="{00000000-0005-0000-0000-000005090000}"/>
    <cellStyle name="Good 2 10" xfId="2311" xr:uid="{00000000-0005-0000-0000-000006090000}"/>
    <cellStyle name="Good 2 11" xfId="2312" xr:uid="{00000000-0005-0000-0000-000007090000}"/>
    <cellStyle name="Good 2 12" xfId="2313" xr:uid="{00000000-0005-0000-0000-000008090000}"/>
    <cellStyle name="Good 2 13" xfId="2314" xr:uid="{00000000-0005-0000-0000-000009090000}"/>
    <cellStyle name="Good 2 14" xfId="2315" xr:uid="{00000000-0005-0000-0000-00000A090000}"/>
    <cellStyle name="Good 2 15" xfId="2316" xr:uid="{00000000-0005-0000-0000-00000B090000}"/>
    <cellStyle name="Good 2 2" xfId="2317" xr:uid="{00000000-0005-0000-0000-00000C090000}"/>
    <cellStyle name="Good 2 3" xfId="2318" xr:uid="{00000000-0005-0000-0000-00000D090000}"/>
    <cellStyle name="Good 2 4" xfId="2319" xr:uid="{00000000-0005-0000-0000-00000E090000}"/>
    <cellStyle name="Good 2 5" xfId="2320" xr:uid="{00000000-0005-0000-0000-00000F090000}"/>
    <cellStyle name="Good 2 6" xfId="2321" xr:uid="{00000000-0005-0000-0000-000010090000}"/>
    <cellStyle name="Good 2 7" xfId="2322" xr:uid="{00000000-0005-0000-0000-000011090000}"/>
    <cellStyle name="Good 2 8" xfId="2323" xr:uid="{00000000-0005-0000-0000-000012090000}"/>
    <cellStyle name="Good 2 9" xfId="2324" xr:uid="{00000000-0005-0000-0000-000013090000}"/>
    <cellStyle name="Good 20" xfId="2325" xr:uid="{00000000-0005-0000-0000-000014090000}"/>
    <cellStyle name="Good 21" xfId="2326" xr:uid="{00000000-0005-0000-0000-000015090000}"/>
    <cellStyle name="Good 22" xfId="2327" xr:uid="{00000000-0005-0000-0000-000016090000}"/>
    <cellStyle name="Good 23" xfId="2328" xr:uid="{00000000-0005-0000-0000-000017090000}"/>
    <cellStyle name="Good 24" xfId="2329" xr:uid="{00000000-0005-0000-0000-000018090000}"/>
    <cellStyle name="Good 25" xfId="2330" xr:uid="{00000000-0005-0000-0000-000019090000}"/>
    <cellStyle name="Good 26" xfId="2331" xr:uid="{00000000-0005-0000-0000-00001A090000}"/>
    <cellStyle name="Good 27" xfId="2332" xr:uid="{00000000-0005-0000-0000-00001B090000}"/>
    <cellStyle name="Good 28" xfId="2333" xr:uid="{00000000-0005-0000-0000-00001C090000}"/>
    <cellStyle name="Good 29" xfId="2334" xr:uid="{00000000-0005-0000-0000-00001D090000}"/>
    <cellStyle name="Good 3" xfId="2335" xr:uid="{00000000-0005-0000-0000-00001E090000}"/>
    <cellStyle name="Good 30" xfId="2336" xr:uid="{00000000-0005-0000-0000-00001F090000}"/>
    <cellStyle name="Good 31" xfId="2337" xr:uid="{00000000-0005-0000-0000-000020090000}"/>
    <cellStyle name="Good 32" xfId="2338" xr:uid="{00000000-0005-0000-0000-000021090000}"/>
    <cellStyle name="Good 33" xfId="2339" xr:uid="{00000000-0005-0000-0000-000022090000}"/>
    <cellStyle name="Good 34" xfId="2340" xr:uid="{00000000-0005-0000-0000-000023090000}"/>
    <cellStyle name="Good 35" xfId="2341" xr:uid="{00000000-0005-0000-0000-000024090000}"/>
    <cellStyle name="Good 36" xfId="2342" xr:uid="{00000000-0005-0000-0000-000025090000}"/>
    <cellStyle name="Good 37" xfId="2343" xr:uid="{00000000-0005-0000-0000-000026090000}"/>
    <cellStyle name="Good 38" xfId="2344" xr:uid="{00000000-0005-0000-0000-000027090000}"/>
    <cellStyle name="Good 39" xfId="2345" xr:uid="{00000000-0005-0000-0000-000028090000}"/>
    <cellStyle name="Good 4" xfId="2346" xr:uid="{00000000-0005-0000-0000-000029090000}"/>
    <cellStyle name="Good 40" xfId="2347" xr:uid="{00000000-0005-0000-0000-00002A090000}"/>
    <cellStyle name="Good 41" xfId="2348" xr:uid="{00000000-0005-0000-0000-00002B090000}"/>
    <cellStyle name="Good 42" xfId="2349" xr:uid="{00000000-0005-0000-0000-00002C090000}"/>
    <cellStyle name="Good 43" xfId="2350" xr:uid="{00000000-0005-0000-0000-00002D090000}"/>
    <cellStyle name="Good 44" xfId="2351" xr:uid="{00000000-0005-0000-0000-00002E090000}"/>
    <cellStyle name="Good 45" xfId="2352" xr:uid="{00000000-0005-0000-0000-00002F090000}"/>
    <cellStyle name="Good 46" xfId="2353" xr:uid="{00000000-0005-0000-0000-000030090000}"/>
    <cellStyle name="Good 47" xfId="2354" xr:uid="{00000000-0005-0000-0000-000031090000}"/>
    <cellStyle name="Good 48" xfId="2355" xr:uid="{00000000-0005-0000-0000-000032090000}"/>
    <cellStyle name="Good 49" xfId="2356" xr:uid="{00000000-0005-0000-0000-000033090000}"/>
    <cellStyle name="Good 5" xfId="2357" xr:uid="{00000000-0005-0000-0000-000034090000}"/>
    <cellStyle name="Good 50" xfId="2358" xr:uid="{00000000-0005-0000-0000-000035090000}"/>
    <cellStyle name="Good 50 2" xfId="5174" xr:uid="{00000000-0005-0000-0000-000036090000}"/>
    <cellStyle name="Good 51" xfId="2359" xr:uid="{00000000-0005-0000-0000-000037090000}"/>
    <cellStyle name="Good 52" xfId="2360" xr:uid="{00000000-0005-0000-0000-000038090000}"/>
    <cellStyle name="Good 53" xfId="2361" xr:uid="{00000000-0005-0000-0000-000039090000}"/>
    <cellStyle name="Good 54" xfId="2362" xr:uid="{00000000-0005-0000-0000-00003A090000}"/>
    <cellStyle name="Good 55" xfId="2363" xr:uid="{00000000-0005-0000-0000-00003B090000}"/>
    <cellStyle name="Good 56" xfId="2364" xr:uid="{00000000-0005-0000-0000-00003C090000}"/>
    <cellStyle name="Good 57" xfId="2365" xr:uid="{00000000-0005-0000-0000-00003D090000}"/>
    <cellStyle name="Good 58" xfId="2366" xr:uid="{00000000-0005-0000-0000-00003E090000}"/>
    <cellStyle name="Good 59" xfId="2367" xr:uid="{00000000-0005-0000-0000-00003F090000}"/>
    <cellStyle name="Good 6" xfId="2368" xr:uid="{00000000-0005-0000-0000-000040090000}"/>
    <cellStyle name="Good 60" xfId="2369" xr:uid="{00000000-0005-0000-0000-000041090000}"/>
    <cellStyle name="Good 61" xfId="2370" xr:uid="{00000000-0005-0000-0000-000042090000}"/>
    <cellStyle name="Good 62" xfId="2371" xr:uid="{00000000-0005-0000-0000-000043090000}"/>
    <cellStyle name="Good 63" xfId="2372" xr:uid="{00000000-0005-0000-0000-000044090000}"/>
    <cellStyle name="Good 64" xfId="2373" xr:uid="{00000000-0005-0000-0000-000045090000}"/>
    <cellStyle name="Good 65" xfId="2374" xr:uid="{00000000-0005-0000-0000-000046090000}"/>
    <cellStyle name="Good 66" xfId="2375" xr:uid="{00000000-0005-0000-0000-000047090000}"/>
    <cellStyle name="Good 67" xfId="2376" xr:uid="{00000000-0005-0000-0000-000048090000}"/>
    <cellStyle name="Good 7" xfId="2377" xr:uid="{00000000-0005-0000-0000-000049090000}"/>
    <cellStyle name="Good 8" xfId="2378" xr:uid="{00000000-0005-0000-0000-00004A090000}"/>
    <cellStyle name="Good 9" xfId="2379" xr:uid="{00000000-0005-0000-0000-00004B090000}"/>
    <cellStyle name="Heading" xfId="2380" xr:uid="{00000000-0005-0000-0000-00004C090000}"/>
    <cellStyle name="Heading 1" xfId="2381" xr:uid="{00000000-0005-0000-0000-00004D090000}"/>
    <cellStyle name="Heading 1 10" xfId="2382" xr:uid="{00000000-0005-0000-0000-00004E090000}"/>
    <cellStyle name="Heading 1 11" xfId="2383" xr:uid="{00000000-0005-0000-0000-00004F090000}"/>
    <cellStyle name="Heading 1 12" xfId="2384" xr:uid="{00000000-0005-0000-0000-000050090000}"/>
    <cellStyle name="Heading 1 13" xfId="2385" xr:uid="{00000000-0005-0000-0000-000051090000}"/>
    <cellStyle name="Heading 1 14" xfId="2386" xr:uid="{00000000-0005-0000-0000-000052090000}"/>
    <cellStyle name="Heading 1 15" xfId="2387" xr:uid="{00000000-0005-0000-0000-000053090000}"/>
    <cellStyle name="Heading 1 16" xfId="2388" xr:uid="{00000000-0005-0000-0000-000054090000}"/>
    <cellStyle name="Heading 1 17" xfId="2389" xr:uid="{00000000-0005-0000-0000-000055090000}"/>
    <cellStyle name="Heading 1 18" xfId="2390" xr:uid="{00000000-0005-0000-0000-000056090000}"/>
    <cellStyle name="Heading 1 19" xfId="2391" xr:uid="{00000000-0005-0000-0000-000057090000}"/>
    <cellStyle name="Heading 1 2" xfId="2392" xr:uid="{00000000-0005-0000-0000-000058090000}"/>
    <cellStyle name="Heading 1 2 10" xfId="2393" xr:uid="{00000000-0005-0000-0000-000059090000}"/>
    <cellStyle name="Heading 1 2 11" xfId="2394" xr:uid="{00000000-0005-0000-0000-00005A090000}"/>
    <cellStyle name="Heading 1 2 12" xfId="2395" xr:uid="{00000000-0005-0000-0000-00005B090000}"/>
    <cellStyle name="Heading 1 2 13" xfId="2396" xr:uid="{00000000-0005-0000-0000-00005C090000}"/>
    <cellStyle name="Heading 1 2 14" xfId="2397" xr:uid="{00000000-0005-0000-0000-00005D090000}"/>
    <cellStyle name="Heading 1 2 15" xfId="2398" xr:uid="{00000000-0005-0000-0000-00005E090000}"/>
    <cellStyle name="Heading 1 2 2" xfId="2399" xr:uid="{00000000-0005-0000-0000-00005F090000}"/>
    <cellStyle name="Heading 1 2 3" xfId="2400" xr:uid="{00000000-0005-0000-0000-000060090000}"/>
    <cellStyle name="Heading 1 2 4" xfId="2401" xr:uid="{00000000-0005-0000-0000-000061090000}"/>
    <cellStyle name="Heading 1 2 5" xfId="2402" xr:uid="{00000000-0005-0000-0000-000062090000}"/>
    <cellStyle name="Heading 1 2 6" xfId="2403" xr:uid="{00000000-0005-0000-0000-000063090000}"/>
    <cellStyle name="Heading 1 2 7" xfId="2404" xr:uid="{00000000-0005-0000-0000-000064090000}"/>
    <cellStyle name="Heading 1 2 8" xfId="2405" xr:uid="{00000000-0005-0000-0000-000065090000}"/>
    <cellStyle name="Heading 1 2 9" xfId="2406" xr:uid="{00000000-0005-0000-0000-000066090000}"/>
    <cellStyle name="Heading 1 20" xfId="2407" xr:uid="{00000000-0005-0000-0000-000067090000}"/>
    <cellStyle name="Heading 1 21" xfId="2408" xr:uid="{00000000-0005-0000-0000-000068090000}"/>
    <cellStyle name="Heading 1 22" xfId="2409" xr:uid="{00000000-0005-0000-0000-000069090000}"/>
    <cellStyle name="Heading 1 23" xfId="2410" xr:uid="{00000000-0005-0000-0000-00006A090000}"/>
    <cellStyle name="Heading 1 24" xfId="2411" xr:uid="{00000000-0005-0000-0000-00006B090000}"/>
    <cellStyle name="Heading 1 25" xfId="2412" xr:uid="{00000000-0005-0000-0000-00006C090000}"/>
    <cellStyle name="Heading 1 26" xfId="2413" xr:uid="{00000000-0005-0000-0000-00006D090000}"/>
    <cellStyle name="Heading 1 27" xfId="2414" xr:uid="{00000000-0005-0000-0000-00006E090000}"/>
    <cellStyle name="Heading 1 28" xfId="2415" xr:uid="{00000000-0005-0000-0000-00006F090000}"/>
    <cellStyle name="Heading 1 29" xfId="2416" xr:uid="{00000000-0005-0000-0000-000070090000}"/>
    <cellStyle name="Heading 1 3" xfId="2417" xr:uid="{00000000-0005-0000-0000-000071090000}"/>
    <cellStyle name="Heading 1 30" xfId="2418" xr:uid="{00000000-0005-0000-0000-000072090000}"/>
    <cellStyle name="Heading 1 31" xfId="2419" xr:uid="{00000000-0005-0000-0000-000073090000}"/>
    <cellStyle name="Heading 1 32" xfId="2420" xr:uid="{00000000-0005-0000-0000-000074090000}"/>
    <cellStyle name="Heading 1 33" xfId="2421" xr:uid="{00000000-0005-0000-0000-000075090000}"/>
    <cellStyle name="Heading 1 34" xfId="2422" xr:uid="{00000000-0005-0000-0000-000076090000}"/>
    <cellStyle name="Heading 1 35" xfId="2423" xr:uid="{00000000-0005-0000-0000-000077090000}"/>
    <cellStyle name="Heading 1 36" xfId="2424" xr:uid="{00000000-0005-0000-0000-000078090000}"/>
    <cellStyle name="Heading 1 37" xfId="2425" xr:uid="{00000000-0005-0000-0000-000079090000}"/>
    <cellStyle name="Heading 1 38" xfId="2426" xr:uid="{00000000-0005-0000-0000-00007A090000}"/>
    <cellStyle name="Heading 1 39" xfId="2427" xr:uid="{00000000-0005-0000-0000-00007B090000}"/>
    <cellStyle name="Heading 1 4" xfId="2428" xr:uid="{00000000-0005-0000-0000-00007C090000}"/>
    <cellStyle name="Heading 1 40" xfId="2429" xr:uid="{00000000-0005-0000-0000-00007D090000}"/>
    <cellStyle name="Heading 1 41" xfId="2430" xr:uid="{00000000-0005-0000-0000-00007E090000}"/>
    <cellStyle name="Heading 1 42" xfId="2431" xr:uid="{00000000-0005-0000-0000-00007F090000}"/>
    <cellStyle name="Heading 1 43" xfId="2432" xr:uid="{00000000-0005-0000-0000-000080090000}"/>
    <cellStyle name="Heading 1 44" xfId="2433" xr:uid="{00000000-0005-0000-0000-000081090000}"/>
    <cellStyle name="Heading 1 45" xfId="2434" xr:uid="{00000000-0005-0000-0000-000082090000}"/>
    <cellStyle name="Heading 1 46" xfId="2435" xr:uid="{00000000-0005-0000-0000-000083090000}"/>
    <cellStyle name="Heading 1 47" xfId="2436" xr:uid="{00000000-0005-0000-0000-000084090000}"/>
    <cellStyle name="Heading 1 48" xfId="2437" xr:uid="{00000000-0005-0000-0000-000085090000}"/>
    <cellStyle name="Heading 1 49" xfId="2438" xr:uid="{00000000-0005-0000-0000-000086090000}"/>
    <cellStyle name="Heading 1 5" xfId="2439" xr:uid="{00000000-0005-0000-0000-000087090000}"/>
    <cellStyle name="Heading 1 50" xfId="2440" xr:uid="{00000000-0005-0000-0000-000088090000}"/>
    <cellStyle name="Heading 1 51" xfId="2441" xr:uid="{00000000-0005-0000-0000-000089090000}"/>
    <cellStyle name="Heading 1 52" xfId="2442" xr:uid="{00000000-0005-0000-0000-00008A090000}"/>
    <cellStyle name="Heading 1 53" xfId="2443" xr:uid="{00000000-0005-0000-0000-00008B090000}"/>
    <cellStyle name="Heading 1 54" xfId="2444" xr:uid="{00000000-0005-0000-0000-00008C090000}"/>
    <cellStyle name="Heading 1 55" xfId="2445" xr:uid="{00000000-0005-0000-0000-00008D090000}"/>
    <cellStyle name="Heading 1 56" xfId="2446" xr:uid="{00000000-0005-0000-0000-00008E090000}"/>
    <cellStyle name="Heading 1 57" xfId="2447" xr:uid="{00000000-0005-0000-0000-00008F090000}"/>
    <cellStyle name="Heading 1 58" xfId="2448" xr:uid="{00000000-0005-0000-0000-000090090000}"/>
    <cellStyle name="Heading 1 59" xfId="2449" xr:uid="{00000000-0005-0000-0000-000091090000}"/>
    <cellStyle name="Heading 1 6" xfId="2450" xr:uid="{00000000-0005-0000-0000-000092090000}"/>
    <cellStyle name="Heading 1 60" xfId="2451" xr:uid="{00000000-0005-0000-0000-000093090000}"/>
    <cellStyle name="Heading 1 61" xfId="2452" xr:uid="{00000000-0005-0000-0000-000094090000}"/>
    <cellStyle name="Heading 1 62" xfId="2453" xr:uid="{00000000-0005-0000-0000-000095090000}"/>
    <cellStyle name="Heading 1 63" xfId="2454" xr:uid="{00000000-0005-0000-0000-000096090000}"/>
    <cellStyle name="Heading 1 64" xfId="2455" xr:uid="{00000000-0005-0000-0000-000097090000}"/>
    <cellStyle name="Heading 1 65" xfId="2456" xr:uid="{00000000-0005-0000-0000-000098090000}"/>
    <cellStyle name="Heading 1 66" xfId="2457" xr:uid="{00000000-0005-0000-0000-000099090000}"/>
    <cellStyle name="Heading 1 67" xfId="2458" xr:uid="{00000000-0005-0000-0000-00009A090000}"/>
    <cellStyle name="Heading 1 7" xfId="2459" xr:uid="{00000000-0005-0000-0000-00009B090000}"/>
    <cellStyle name="Heading 1 8" xfId="2460" xr:uid="{00000000-0005-0000-0000-00009C090000}"/>
    <cellStyle name="Heading 1 9" xfId="2461" xr:uid="{00000000-0005-0000-0000-00009D090000}"/>
    <cellStyle name="Heading 10" xfId="2462" xr:uid="{00000000-0005-0000-0000-00009E090000}"/>
    <cellStyle name="Heading 11" xfId="2463" xr:uid="{00000000-0005-0000-0000-00009F090000}"/>
    <cellStyle name="Heading 12" xfId="2464" xr:uid="{00000000-0005-0000-0000-0000A0090000}"/>
    <cellStyle name="Heading 13" xfId="2465" xr:uid="{00000000-0005-0000-0000-0000A1090000}"/>
    <cellStyle name="Heading 14" xfId="2466" xr:uid="{00000000-0005-0000-0000-0000A2090000}"/>
    <cellStyle name="Heading 15" xfId="2467" xr:uid="{00000000-0005-0000-0000-0000A3090000}"/>
    <cellStyle name="Heading 16" xfId="2468" xr:uid="{00000000-0005-0000-0000-0000A4090000}"/>
    <cellStyle name="Heading 17" xfId="2469" xr:uid="{00000000-0005-0000-0000-0000A5090000}"/>
    <cellStyle name="Heading 18" xfId="2470" xr:uid="{00000000-0005-0000-0000-0000A6090000}"/>
    <cellStyle name="Heading 19" xfId="2471" xr:uid="{00000000-0005-0000-0000-0000A7090000}"/>
    <cellStyle name="Heading 2" xfId="2472" xr:uid="{00000000-0005-0000-0000-0000A8090000}"/>
    <cellStyle name="Heading 2 10" xfId="2473" xr:uid="{00000000-0005-0000-0000-0000A9090000}"/>
    <cellStyle name="Heading 2 11" xfId="2474" xr:uid="{00000000-0005-0000-0000-0000AA090000}"/>
    <cellStyle name="Heading 2 12" xfId="2475" xr:uid="{00000000-0005-0000-0000-0000AB090000}"/>
    <cellStyle name="Heading 2 13" xfId="2476" xr:uid="{00000000-0005-0000-0000-0000AC090000}"/>
    <cellStyle name="Heading 2 14" xfId="2477" xr:uid="{00000000-0005-0000-0000-0000AD090000}"/>
    <cellStyle name="Heading 2 15" xfId="2478" xr:uid="{00000000-0005-0000-0000-0000AE090000}"/>
    <cellStyle name="Heading 2 16" xfId="2479" xr:uid="{00000000-0005-0000-0000-0000AF090000}"/>
    <cellStyle name="Heading 2 17" xfId="2480" xr:uid="{00000000-0005-0000-0000-0000B0090000}"/>
    <cellStyle name="Heading 2 18" xfId="2481" xr:uid="{00000000-0005-0000-0000-0000B1090000}"/>
    <cellStyle name="Heading 2 19" xfId="2482" xr:uid="{00000000-0005-0000-0000-0000B2090000}"/>
    <cellStyle name="Heading 2 2" xfId="2483" xr:uid="{00000000-0005-0000-0000-0000B3090000}"/>
    <cellStyle name="Heading 2 2 10" xfId="2484" xr:uid="{00000000-0005-0000-0000-0000B4090000}"/>
    <cellStyle name="Heading 2 2 11" xfId="2485" xr:uid="{00000000-0005-0000-0000-0000B5090000}"/>
    <cellStyle name="Heading 2 2 12" xfId="2486" xr:uid="{00000000-0005-0000-0000-0000B6090000}"/>
    <cellStyle name="Heading 2 2 13" xfId="2487" xr:uid="{00000000-0005-0000-0000-0000B7090000}"/>
    <cellStyle name="Heading 2 2 14" xfId="2488" xr:uid="{00000000-0005-0000-0000-0000B8090000}"/>
    <cellStyle name="Heading 2 2 15" xfId="2489" xr:uid="{00000000-0005-0000-0000-0000B9090000}"/>
    <cellStyle name="Heading 2 2 2" xfId="2490" xr:uid="{00000000-0005-0000-0000-0000BA090000}"/>
    <cellStyle name="Heading 2 2 3" xfId="2491" xr:uid="{00000000-0005-0000-0000-0000BB090000}"/>
    <cellStyle name="Heading 2 2 4" xfId="2492" xr:uid="{00000000-0005-0000-0000-0000BC090000}"/>
    <cellStyle name="Heading 2 2 5" xfId="2493" xr:uid="{00000000-0005-0000-0000-0000BD090000}"/>
    <cellStyle name="Heading 2 2 6" xfId="2494" xr:uid="{00000000-0005-0000-0000-0000BE090000}"/>
    <cellStyle name="Heading 2 2 7" xfId="2495" xr:uid="{00000000-0005-0000-0000-0000BF090000}"/>
    <cellStyle name="Heading 2 2 8" xfId="2496" xr:uid="{00000000-0005-0000-0000-0000C0090000}"/>
    <cellStyle name="Heading 2 2 9" xfId="2497" xr:uid="{00000000-0005-0000-0000-0000C1090000}"/>
    <cellStyle name="Heading 2 20" xfId="2498" xr:uid="{00000000-0005-0000-0000-0000C2090000}"/>
    <cellStyle name="Heading 2 21" xfId="2499" xr:uid="{00000000-0005-0000-0000-0000C3090000}"/>
    <cellStyle name="Heading 2 22" xfId="2500" xr:uid="{00000000-0005-0000-0000-0000C4090000}"/>
    <cellStyle name="Heading 2 23" xfId="2501" xr:uid="{00000000-0005-0000-0000-0000C5090000}"/>
    <cellStyle name="Heading 2 24" xfId="2502" xr:uid="{00000000-0005-0000-0000-0000C6090000}"/>
    <cellStyle name="Heading 2 25" xfId="2503" xr:uid="{00000000-0005-0000-0000-0000C7090000}"/>
    <cellStyle name="Heading 2 26" xfId="2504" xr:uid="{00000000-0005-0000-0000-0000C8090000}"/>
    <cellStyle name="Heading 2 27" xfId="2505" xr:uid="{00000000-0005-0000-0000-0000C9090000}"/>
    <cellStyle name="Heading 2 28" xfId="2506" xr:uid="{00000000-0005-0000-0000-0000CA090000}"/>
    <cellStyle name="Heading 2 29" xfId="2507" xr:uid="{00000000-0005-0000-0000-0000CB090000}"/>
    <cellStyle name="Heading 2 3" xfId="2508" xr:uid="{00000000-0005-0000-0000-0000CC090000}"/>
    <cellStyle name="Heading 2 30" xfId="2509" xr:uid="{00000000-0005-0000-0000-0000CD090000}"/>
    <cellStyle name="Heading 2 31" xfId="2510" xr:uid="{00000000-0005-0000-0000-0000CE090000}"/>
    <cellStyle name="Heading 2 32" xfId="2511" xr:uid="{00000000-0005-0000-0000-0000CF090000}"/>
    <cellStyle name="Heading 2 33" xfId="2512" xr:uid="{00000000-0005-0000-0000-0000D0090000}"/>
    <cellStyle name="Heading 2 34" xfId="2513" xr:uid="{00000000-0005-0000-0000-0000D1090000}"/>
    <cellStyle name="Heading 2 35" xfId="2514" xr:uid="{00000000-0005-0000-0000-0000D2090000}"/>
    <cellStyle name="Heading 2 36" xfId="2515" xr:uid="{00000000-0005-0000-0000-0000D3090000}"/>
    <cellStyle name="Heading 2 37" xfId="2516" xr:uid="{00000000-0005-0000-0000-0000D4090000}"/>
    <cellStyle name="Heading 2 38" xfId="2517" xr:uid="{00000000-0005-0000-0000-0000D5090000}"/>
    <cellStyle name="Heading 2 39" xfId="2518" xr:uid="{00000000-0005-0000-0000-0000D6090000}"/>
    <cellStyle name="Heading 2 4" xfId="2519" xr:uid="{00000000-0005-0000-0000-0000D7090000}"/>
    <cellStyle name="Heading 2 40" xfId="2520" xr:uid="{00000000-0005-0000-0000-0000D8090000}"/>
    <cellStyle name="Heading 2 41" xfId="2521" xr:uid="{00000000-0005-0000-0000-0000D9090000}"/>
    <cellStyle name="Heading 2 42" xfId="2522" xr:uid="{00000000-0005-0000-0000-0000DA090000}"/>
    <cellStyle name="Heading 2 43" xfId="2523" xr:uid="{00000000-0005-0000-0000-0000DB090000}"/>
    <cellStyle name="Heading 2 44" xfId="2524" xr:uid="{00000000-0005-0000-0000-0000DC090000}"/>
    <cellStyle name="Heading 2 45" xfId="2525" xr:uid="{00000000-0005-0000-0000-0000DD090000}"/>
    <cellStyle name="Heading 2 46" xfId="2526" xr:uid="{00000000-0005-0000-0000-0000DE090000}"/>
    <cellStyle name="Heading 2 47" xfId="2527" xr:uid="{00000000-0005-0000-0000-0000DF090000}"/>
    <cellStyle name="Heading 2 48" xfId="2528" xr:uid="{00000000-0005-0000-0000-0000E0090000}"/>
    <cellStyle name="Heading 2 49" xfId="2529" xr:uid="{00000000-0005-0000-0000-0000E1090000}"/>
    <cellStyle name="Heading 2 5" xfId="2530" xr:uid="{00000000-0005-0000-0000-0000E2090000}"/>
    <cellStyle name="Heading 2 50" xfId="2531" xr:uid="{00000000-0005-0000-0000-0000E3090000}"/>
    <cellStyle name="Heading 2 51" xfId="2532" xr:uid="{00000000-0005-0000-0000-0000E4090000}"/>
    <cellStyle name="Heading 2 52" xfId="2533" xr:uid="{00000000-0005-0000-0000-0000E5090000}"/>
    <cellStyle name="Heading 2 53" xfId="2534" xr:uid="{00000000-0005-0000-0000-0000E6090000}"/>
    <cellStyle name="Heading 2 54" xfId="2535" xr:uid="{00000000-0005-0000-0000-0000E7090000}"/>
    <cellStyle name="Heading 2 55" xfId="2536" xr:uid="{00000000-0005-0000-0000-0000E8090000}"/>
    <cellStyle name="Heading 2 56" xfId="2537" xr:uid="{00000000-0005-0000-0000-0000E9090000}"/>
    <cellStyle name="Heading 2 57" xfId="2538" xr:uid="{00000000-0005-0000-0000-0000EA090000}"/>
    <cellStyle name="Heading 2 58" xfId="2539" xr:uid="{00000000-0005-0000-0000-0000EB090000}"/>
    <cellStyle name="Heading 2 59" xfId="2540" xr:uid="{00000000-0005-0000-0000-0000EC090000}"/>
    <cellStyle name="Heading 2 6" xfId="2541" xr:uid="{00000000-0005-0000-0000-0000ED090000}"/>
    <cellStyle name="Heading 2 60" xfId="2542" xr:uid="{00000000-0005-0000-0000-0000EE090000}"/>
    <cellStyle name="Heading 2 61" xfId="2543" xr:uid="{00000000-0005-0000-0000-0000EF090000}"/>
    <cellStyle name="Heading 2 62" xfId="2544" xr:uid="{00000000-0005-0000-0000-0000F0090000}"/>
    <cellStyle name="Heading 2 63" xfId="2545" xr:uid="{00000000-0005-0000-0000-0000F1090000}"/>
    <cellStyle name="Heading 2 64" xfId="2546" xr:uid="{00000000-0005-0000-0000-0000F2090000}"/>
    <cellStyle name="Heading 2 65" xfId="2547" xr:uid="{00000000-0005-0000-0000-0000F3090000}"/>
    <cellStyle name="Heading 2 66" xfId="2548" xr:uid="{00000000-0005-0000-0000-0000F4090000}"/>
    <cellStyle name="Heading 2 67" xfId="2549" xr:uid="{00000000-0005-0000-0000-0000F5090000}"/>
    <cellStyle name="Heading 2 7" xfId="2550" xr:uid="{00000000-0005-0000-0000-0000F6090000}"/>
    <cellStyle name="Heading 2 8" xfId="2551" xr:uid="{00000000-0005-0000-0000-0000F7090000}"/>
    <cellStyle name="Heading 2 9" xfId="2552" xr:uid="{00000000-0005-0000-0000-0000F8090000}"/>
    <cellStyle name="Heading 20" xfId="2553" xr:uid="{00000000-0005-0000-0000-0000F9090000}"/>
    <cellStyle name="Heading 21" xfId="2554" xr:uid="{00000000-0005-0000-0000-0000FA090000}"/>
    <cellStyle name="Heading 22" xfId="2555" xr:uid="{00000000-0005-0000-0000-0000FB090000}"/>
    <cellStyle name="Heading 23" xfId="2556" xr:uid="{00000000-0005-0000-0000-0000FC090000}"/>
    <cellStyle name="Heading 24" xfId="2557" xr:uid="{00000000-0005-0000-0000-0000FD090000}"/>
    <cellStyle name="Heading 25" xfId="2558" xr:uid="{00000000-0005-0000-0000-0000FE090000}"/>
    <cellStyle name="Heading 26" xfId="2559" xr:uid="{00000000-0005-0000-0000-0000FF090000}"/>
    <cellStyle name="Heading 27" xfId="2560" xr:uid="{00000000-0005-0000-0000-0000000A0000}"/>
    <cellStyle name="Heading 28" xfId="2561" xr:uid="{00000000-0005-0000-0000-0000010A0000}"/>
    <cellStyle name="Heading 29" xfId="2562" xr:uid="{00000000-0005-0000-0000-0000020A0000}"/>
    <cellStyle name="Heading 3" xfId="2563" xr:uid="{00000000-0005-0000-0000-0000030A0000}"/>
    <cellStyle name="Heading 3 10" xfId="2564" xr:uid="{00000000-0005-0000-0000-0000040A0000}"/>
    <cellStyle name="Heading 3 11" xfId="2565" xr:uid="{00000000-0005-0000-0000-0000050A0000}"/>
    <cellStyle name="Heading 3 12" xfId="2566" xr:uid="{00000000-0005-0000-0000-0000060A0000}"/>
    <cellStyle name="Heading 3 13" xfId="2567" xr:uid="{00000000-0005-0000-0000-0000070A0000}"/>
    <cellStyle name="Heading 3 14" xfId="2568" xr:uid="{00000000-0005-0000-0000-0000080A0000}"/>
    <cellStyle name="Heading 3 15" xfId="2569" xr:uid="{00000000-0005-0000-0000-0000090A0000}"/>
    <cellStyle name="Heading 3 2" xfId="2570" xr:uid="{00000000-0005-0000-0000-00000A0A0000}"/>
    <cellStyle name="Heading 3 3" xfId="2571" xr:uid="{00000000-0005-0000-0000-00000B0A0000}"/>
    <cellStyle name="Heading 3 4" xfId="2572" xr:uid="{00000000-0005-0000-0000-00000C0A0000}"/>
    <cellStyle name="Heading 3 5" xfId="2573" xr:uid="{00000000-0005-0000-0000-00000D0A0000}"/>
    <cellStyle name="Heading 3 6" xfId="2574" xr:uid="{00000000-0005-0000-0000-00000E0A0000}"/>
    <cellStyle name="Heading 3 7" xfId="2575" xr:uid="{00000000-0005-0000-0000-00000F0A0000}"/>
    <cellStyle name="Heading 3 8" xfId="2576" xr:uid="{00000000-0005-0000-0000-0000100A0000}"/>
    <cellStyle name="Heading 3 9" xfId="2577" xr:uid="{00000000-0005-0000-0000-0000110A0000}"/>
    <cellStyle name="Heading 30" xfId="2578" xr:uid="{00000000-0005-0000-0000-0000120A0000}"/>
    <cellStyle name="Heading 31" xfId="2579" xr:uid="{00000000-0005-0000-0000-0000130A0000}"/>
    <cellStyle name="Heading 32" xfId="2580" xr:uid="{00000000-0005-0000-0000-0000140A0000}"/>
    <cellStyle name="Heading 33" xfId="2581" xr:uid="{00000000-0005-0000-0000-0000150A0000}"/>
    <cellStyle name="Heading 34" xfId="2582" xr:uid="{00000000-0005-0000-0000-0000160A0000}"/>
    <cellStyle name="Heading 35" xfId="2583" xr:uid="{00000000-0005-0000-0000-0000170A0000}"/>
    <cellStyle name="Heading 36" xfId="2584" xr:uid="{00000000-0005-0000-0000-0000180A0000}"/>
    <cellStyle name="Heading 37" xfId="2585" xr:uid="{00000000-0005-0000-0000-0000190A0000}"/>
    <cellStyle name="Heading 38" xfId="2586" xr:uid="{00000000-0005-0000-0000-00001A0A0000}"/>
    <cellStyle name="Heading 39" xfId="2587" xr:uid="{00000000-0005-0000-0000-00001B0A0000}"/>
    <cellStyle name="Heading 4" xfId="2588" xr:uid="{00000000-0005-0000-0000-00001C0A0000}"/>
    <cellStyle name="Heading 40" xfId="2589" xr:uid="{00000000-0005-0000-0000-00001D0A0000}"/>
    <cellStyle name="Heading 41" xfId="2590" xr:uid="{00000000-0005-0000-0000-00001E0A0000}"/>
    <cellStyle name="Heading 42" xfId="2591" xr:uid="{00000000-0005-0000-0000-00001F0A0000}"/>
    <cellStyle name="Heading 43" xfId="2592" xr:uid="{00000000-0005-0000-0000-0000200A0000}"/>
    <cellStyle name="Heading 44" xfId="2593" xr:uid="{00000000-0005-0000-0000-0000210A0000}"/>
    <cellStyle name="Heading 45" xfId="2594" xr:uid="{00000000-0005-0000-0000-0000220A0000}"/>
    <cellStyle name="Heading 46" xfId="2595" xr:uid="{00000000-0005-0000-0000-0000230A0000}"/>
    <cellStyle name="Heading 47" xfId="2596" xr:uid="{00000000-0005-0000-0000-0000240A0000}"/>
    <cellStyle name="Heading 48" xfId="2597" xr:uid="{00000000-0005-0000-0000-0000250A0000}"/>
    <cellStyle name="Heading 49" xfId="2598" xr:uid="{00000000-0005-0000-0000-0000260A0000}"/>
    <cellStyle name="Heading 5" xfId="2599" xr:uid="{00000000-0005-0000-0000-0000270A0000}"/>
    <cellStyle name="Heading 50" xfId="2600" xr:uid="{00000000-0005-0000-0000-0000280A0000}"/>
    <cellStyle name="Heading 51" xfId="2601" xr:uid="{00000000-0005-0000-0000-0000290A0000}"/>
    <cellStyle name="Heading 52" xfId="2602" xr:uid="{00000000-0005-0000-0000-00002A0A0000}"/>
    <cellStyle name="Heading 53" xfId="2603" xr:uid="{00000000-0005-0000-0000-00002B0A0000}"/>
    <cellStyle name="Heading 54" xfId="2604" xr:uid="{00000000-0005-0000-0000-00002C0A0000}"/>
    <cellStyle name="Heading 55" xfId="2605" xr:uid="{00000000-0005-0000-0000-00002D0A0000}"/>
    <cellStyle name="Heading 56" xfId="2606" xr:uid="{00000000-0005-0000-0000-00002E0A0000}"/>
    <cellStyle name="Heading 57" xfId="2607" xr:uid="{00000000-0005-0000-0000-00002F0A0000}"/>
    <cellStyle name="Heading 58" xfId="2608" xr:uid="{00000000-0005-0000-0000-0000300A0000}"/>
    <cellStyle name="Heading 59" xfId="2609" xr:uid="{00000000-0005-0000-0000-0000310A0000}"/>
    <cellStyle name="Heading 6" xfId="2610" xr:uid="{00000000-0005-0000-0000-0000320A0000}"/>
    <cellStyle name="Heading 60" xfId="2611" xr:uid="{00000000-0005-0000-0000-0000330A0000}"/>
    <cellStyle name="Heading 61" xfId="2612" xr:uid="{00000000-0005-0000-0000-0000340A0000}"/>
    <cellStyle name="Heading 62" xfId="2613" xr:uid="{00000000-0005-0000-0000-0000350A0000}"/>
    <cellStyle name="Heading 63" xfId="2614" xr:uid="{00000000-0005-0000-0000-0000360A0000}"/>
    <cellStyle name="Heading 64" xfId="2615" xr:uid="{00000000-0005-0000-0000-0000370A0000}"/>
    <cellStyle name="Heading 65" xfId="2616" xr:uid="{00000000-0005-0000-0000-0000380A0000}"/>
    <cellStyle name="Heading 66" xfId="2617" xr:uid="{00000000-0005-0000-0000-0000390A0000}"/>
    <cellStyle name="Heading 67" xfId="2618" xr:uid="{00000000-0005-0000-0000-00003A0A0000}"/>
    <cellStyle name="Heading 68" xfId="2619" xr:uid="{00000000-0005-0000-0000-00003B0A0000}"/>
    <cellStyle name="Heading 7" xfId="2620" xr:uid="{00000000-0005-0000-0000-00003C0A0000}"/>
    <cellStyle name="Heading 8" xfId="2621" xr:uid="{00000000-0005-0000-0000-00003D0A0000}"/>
    <cellStyle name="Heading 9" xfId="2622" xr:uid="{00000000-0005-0000-0000-00003E0A0000}"/>
    <cellStyle name="Hyperlink 10" xfId="2623" xr:uid="{00000000-0005-0000-0000-00003F0A0000}"/>
    <cellStyle name="Hyperlink 100" xfId="2624" xr:uid="{00000000-0005-0000-0000-0000400A0000}"/>
    <cellStyle name="Hyperlink 101" xfId="2625" xr:uid="{00000000-0005-0000-0000-0000410A0000}"/>
    <cellStyle name="Hyperlink 102" xfId="2626" xr:uid="{00000000-0005-0000-0000-0000420A0000}"/>
    <cellStyle name="Hyperlink 103" xfId="2627" xr:uid="{00000000-0005-0000-0000-0000430A0000}"/>
    <cellStyle name="Hyperlink 104" xfId="2628" xr:uid="{00000000-0005-0000-0000-0000440A0000}"/>
    <cellStyle name="Hyperlink 105" xfId="2629" xr:uid="{00000000-0005-0000-0000-0000450A0000}"/>
    <cellStyle name="Hyperlink 106" xfId="2630" xr:uid="{00000000-0005-0000-0000-0000460A0000}"/>
    <cellStyle name="Hyperlink 107" xfId="2631" xr:uid="{00000000-0005-0000-0000-0000470A0000}"/>
    <cellStyle name="Hyperlink 108" xfId="2632" xr:uid="{00000000-0005-0000-0000-0000480A0000}"/>
    <cellStyle name="Hyperlink 109" xfId="2633" xr:uid="{00000000-0005-0000-0000-0000490A0000}"/>
    <cellStyle name="Hyperlink 11" xfId="2634" xr:uid="{00000000-0005-0000-0000-00004A0A0000}"/>
    <cellStyle name="Hyperlink 110" xfId="2635" xr:uid="{00000000-0005-0000-0000-00004B0A0000}"/>
    <cellStyle name="Hyperlink 111" xfId="2636" xr:uid="{00000000-0005-0000-0000-00004C0A0000}"/>
    <cellStyle name="Hyperlink 112" xfId="2637" xr:uid="{00000000-0005-0000-0000-00004D0A0000}"/>
    <cellStyle name="Hyperlink 113" xfId="2638" xr:uid="{00000000-0005-0000-0000-00004E0A0000}"/>
    <cellStyle name="Hyperlink 114" xfId="2639" xr:uid="{00000000-0005-0000-0000-00004F0A0000}"/>
    <cellStyle name="Hyperlink 115" xfId="2640" xr:uid="{00000000-0005-0000-0000-0000500A0000}"/>
    <cellStyle name="Hyperlink 116" xfId="2641" xr:uid="{00000000-0005-0000-0000-0000510A0000}"/>
    <cellStyle name="Hyperlink 117" xfId="2642" xr:uid="{00000000-0005-0000-0000-0000520A0000}"/>
    <cellStyle name="Hyperlink 118" xfId="2643" xr:uid="{00000000-0005-0000-0000-0000530A0000}"/>
    <cellStyle name="Hyperlink 119" xfId="2644" xr:uid="{00000000-0005-0000-0000-0000540A0000}"/>
    <cellStyle name="Hyperlink 12" xfId="2645" xr:uid="{00000000-0005-0000-0000-0000550A0000}"/>
    <cellStyle name="Hyperlink 120" xfId="2646" xr:uid="{00000000-0005-0000-0000-0000560A0000}"/>
    <cellStyle name="Hyperlink 121" xfId="2647" xr:uid="{00000000-0005-0000-0000-0000570A0000}"/>
    <cellStyle name="Hyperlink 122" xfId="2648" xr:uid="{00000000-0005-0000-0000-0000580A0000}"/>
    <cellStyle name="Hyperlink 123" xfId="2649" xr:uid="{00000000-0005-0000-0000-0000590A0000}"/>
    <cellStyle name="Hyperlink 124" xfId="2650" xr:uid="{00000000-0005-0000-0000-00005A0A0000}"/>
    <cellStyle name="Hyperlink 125" xfId="2651" xr:uid="{00000000-0005-0000-0000-00005B0A0000}"/>
    <cellStyle name="Hyperlink 126" xfId="2652" xr:uid="{00000000-0005-0000-0000-00005C0A0000}"/>
    <cellStyle name="Hyperlink 127" xfId="2653" xr:uid="{00000000-0005-0000-0000-00005D0A0000}"/>
    <cellStyle name="Hyperlink 13" xfId="2654" xr:uid="{00000000-0005-0000-0000-00005E0A0000}"/>
    <cellStyle name="Hyperlink 14" xfId="2655" xr:uid="{00000000-0005-0000-0000-00005F0A0000}"/>
    <cellStyle name="Hyperlink 15" xfId="2656" xr:uid="{00000000-0005-0000-0000-0000600A0000}"/>
    <cellStyle name="Hyperlink 16" xfId="2657" xr:uid="{00000000-0005-0000-0000-0000610A0000}"/>
    <cellStyle name="Hyperlink 17" xfId="2658" xr:uid="{00000000-0005-0000-0000-0000620A0000}"/>
    <cellStyle name="Hyperlink 18" xfId="2659" xr:uid="{00000000-0005-0000-0000-0000630A0000}"/>
    <cellStyle name="Hyperlink 19" xfId="2660" xr:uid="{00000000-0005-0000-0000-0000640A0000}"/>
    <cellStyle name="Hyperlink 2" xfId="2661" xr:uid="{00000000-0005-0000-0000-0000650A0000}"/>
    <cellStyle name="Hyperlink 2 10" xfId="2662" xr:uid="{00000000-0005-0000-0000-0000660A0000}"/>
    <cellStyle name="Hyperlink 2 11" xfId="2663" xr:uid="{00000000-0005-0000-0000-0000670A0000}"/>
    <cellStyle name="Hyperlink 2 12" xfId="2664" xr:uid="{00000000-0005-0000-0000-0000680A0000}"/>
    <cellStyle name="Hyperlink 2 13" xfId="2665" xr:uid="{00000000-0005-0000-0000-0000690A0000}"/>
    <cellStyle name="Hyperlink 2 14" xfId="2666" xr:uid="{00000000-0005-0000-0000-00006A0A0000}"/>
    <cellStyle name="Hyperlink 2 15" xfId="2667" xr:uid="{00000000-0005-0000-0000-00006B0A0000}"/>
    <cellStyle name="Hyperlink 2 2" xfId="2668" xr:uid="{00000000-0005-0000-0000-00006C0A0000}"/>
    <cellStyle name="Hyperlink 2 3" xfId="2669" xr:uid="{00000000-0005-0000-0000-00006D0A0000}"/>
    <cellStyle name="Hyperlink 2 4" xfId="2670" xr:uid="{00000000-0005-0000-0000-00006E0A0000}"/>
    <cellStyle name="Hyperlink 2 5" xfId="2671" xr:uid="{00000000-0005-0000-0000-00006F0A0000}"/>
    <cellStyle name="Hyperlink 2 6" xfId="2672" xr:uid="{00000000-0005-0000-0000-0000700A0000}"/>
    <cellStyle name="Hyperlink 2 7" xfId="2673" xr:uid="{00000000-0005-0000-0000-0000710A0000}"/>
    <cellStyle name="Hyperlink 2 8" xfId="2674" xr:uid="{00000000-0005-0000-0000-0000720A0000}"/>
    <cellStyle name="Hyperlink 2 9" xfId="2675" xr:uid="{00000000-0005-0000-0000-0000730A0000}"/>
    <cellStyle name="Hyperlink 20" xfId="2676" xr:uid="{00000000-0005-0000-0000-0000740A0000}"/>
    <cellStyle name="Hyperlink 21" xfId="2677" xr:uid="{00000000-0005-0000-0000-0000750A0000}"/>
    <cellStyle name="Hyperlink 22" xfId="2678" xr:uid="{00000000-0005-0000-0000-0000760A0000}"/>
    <cellStyle name="Hyperlink 23" xfId="2679" xr:uid="{00000000-0005-0000-0000-0000770A0000}"/>
    <cellStyle name="Hyperlink 24" xfId="2680" xr:uid="{00000000-0005-0000-0000-0000780A0000}"/>
    <cellStyle name="Hyperlink 25" xfId="2681" xr:uid="{00000000-0005-0000-0000-0000790A0000}"/>
    <cellStyle name="Hyperlink 26" xfId="2682" xr:uid="{00000000-0005-0000-0000-00007A0A0000}"/>
    <cellStyle name="Hyperlink 27" xfId="2683" xr:uid="{00000000-0005-0000-0000-00007B0A0000}"/>
    <cellStyle name="Hyperlink 28" xfId="2684" xr:uid="{00000000-0005-0000-0000-00007C0A0000}"/>
    <cellStyle name="Hyperlink 29" xfId="2685" xr:uid="{00000000-0005-0000-0000-00007D0A0000}"/>
    <cellStyle name="Hyperlink 3" xfId="2686" xr:uid="{00000000-0005-0000-0000-00007E0A0000}"/>
    <cellStyle name="Hyperlink 30" xfId="2687" xr:uid="{00000000-0005-0000-0000-00007F0A0000}"/>
    <cellStyle name="Hyperlink 31" xfId="2688" xr:uid="{00000000-0005-0000-0000-0000800A0000}"/>
    <cellStyle name="Hyperlink 32" xfId="2689" xr:uid="{00000000-0005-0000-0000-0000810A0000}"/>
    <cellStyle name="Hyperlink 33" xfId="2690" xr:uid="{00000000-0005-0000-0000-0000820A0000}"/>
    <cellStyle name="Hyperlink 34" xfId="2691" xr:uid="{00000000-0005-0000-0000-0000830A0000}"/>
    <cellStyle name="Hyperlink 35" xfId="2692" xr:uid="{00000000-0005-0000-0000-0000840A0000}"/>
    <cellStyle name="Hyperlink 36" xfId="2693" xr:uid="{00000000-0005-0000-0000-0000850A0000}"/>
    <cellStyle name="Hyperlink 37" xfId="2694" xr:uid="{00000000-0005-0000-0000-0000860A0000}"/>
    <cellStyle name="Hyperlink 38" xfId="2695" xr:uid="{00000000-0005-0000-0000-0000870A0000}"/>
    <cellStyle name="Hyperlink 39" xfId="2696" xr:uid="{00000000-0005-0000-0000-0000880A0000}"/>
    <cellStyle name="Hyperlink 4" xfId="2697" xr:uid="{00000000-0005-0000-0000-0000890A0000}"/>
    <cellStyle name="Hyperlink 40" xfId="2698" xr:uid="{00000000-0005-0000-0000-00008A0A0000}"/>
    <cellStyle name="Hyperlink 41" xfId="2699" xr:uid="{00000000-0005-0000-0000-00008B0A0000}"/>
    <cellStyle name="Hyperlink 42" xfId="2700" xr:uid="{00000000-0005-0000-0000-00008C0A0000}"/>
    <cellStyle name="Hyperlink 43" xfId="2701" xr:uid="{00000000-0005-0000-0000-00008D0A0000}"/>
    <cellStyle name="Hyperlink 44" xfId="2702" xr:uid="{00000000-0005-0000-0000-00008E0A0000}"/>
    <cellStyle name="Hyperlink 45" xfId="2703" xr:uid="{00000000-0005-0000-0000-00008F0A0000}"/>
    <cellStyle name="Hyperlink 46" xfId="2704" xr:uid="{00000000-0005-0000-0000-0000900A0000}"/>
    <cellStyle name="Hyperlink 47" xfId="2705" xr:uid="{00000000-0005-0000-0000-0000910A0000}"/>
    <cellStyle name="Hyperlink 48" xfId="2706" xr:uid="{00000000-0005-0000-0000-0000920A0000}"/>
    <cellStyle name="Hyperlink 49" xfId="2707" xr:uid="{00000000-0005-0000-0000-0000930A0000}"/>
    <cellStyle name="Hyperlink 5" xfId="2708" xr:uid="{00000000-0005-0000-0000-0000940A0000}"/>
    <cellStyle name="Hyperlink 50" xfId="2709" xr:uid="{00000000-0005-0000-0000-0000950A0000}"/>
    <cellStyle name="Hyperlink 51" xfId="2710" xr:uid="{00000000-0005-0000-0000-0000960A0000}"/>
    <cellStyle name="Hyperlink 52" xfId="2711" xr:uid="{00000000-0005-0000-0000-0000970A0000}"/>
    <cellStyle name="Hyperlink 53" xfId="2712" xr:uid="{00000000-0005-0000-0000-0000980A0000}"/>
    <cellStyle name="Hyperlink 54" xfId="2713" xr:uid="{00000000-0005-0000-0000-0000990A0000}"/>
    <cellStyle name="Hyperlink 55" xfId="2714" xr:uid="{00000000-0005-0000-0000-00009A0A0000}"/>
    <cellStyle name="Hyperlink 56" xfId="2715" xr:uid="{00000000-0005-0000-0000-00009B0A0000}"/>
    <cellStyle name="Hyperlink 57" xfId="2716" xr:uid="{00000000-0005-0000-0000-00009C0A0000}"/>
    <cellStyle name="Hyperlink 58" xfId="2717" xr:uid="{00000000-0005-0000-0000-00009D0A0000}"/>
    <cellStyle name="Hyperlink 59" xfId="2718" xr:uid="{00000000-0005-0000-0000-00009E0A0000}"/>
    <cellStyle name="Hyperlink 6" xfId="2719" xr:uid="{00000000-0005-0000-0000-00009F0A0000}"/>
    <cellStyle name="Hyperlink 60" xfId="2720" xr:uid="{00000000-0005-0000-0000-0000A00A0000}"/>
    <cellStyle name="Hyperlink 61" xfId="2721" xr:uid="{00000000-0005-0000-0000-0000A10A0000}"/>
    <cellStyle name="Hyperlink 62" xfId="2722" xr:uid="{00000000-0005-0000-0000-0000A20A0000}"/>
    <cellStyle name="Hyperlink 63" xfId="2723" xr:uid="{00000000-0005-0000-0000-0000A30A0000}"/>
    <cellStyle name="Hyperlink 64" xfId="2724" xr:uid="{00000000-0005-0000-0000-0000A40A0000}"/>
    <cellStyle name="Hyperlink 65" xfId="2725" xr:uid="{00000000-0005-0000-0000-0000A50A0000}"/>
    <cellStyle name="Hyperlink 66" xfId="2726" xr:uid="{00000000-0005-0000-0000-0000A60A0000}"/>
    <cellStyle name="Hyperlink 67" xfId="2727" xr:uid="{00000000-0005-0000-0000-0000A70A0000}"/>
    <cellStyle name="Hyperlink 68" xfId="2728" xr:uid="{00000000-0005-0000-0000-0000A80A0000}"/>
    <cellStyle name="Hyperlink 69" xfId="2729" xr:uid="{00000000-0005-0000-0000-0000A90A0000}"/>
    <cellStyle name="Hyperlink 7" xfId="2730" xr:uid="{00000000-0005-0000-0000-0000AA0A0000}"/>
    <cellStyle name="Hyperlink 70" xfId="2731" xr:uid="{00000000-0005-0000-0000-0000AB0A0000}"/>
    <cellStyle name="Hyperlink 71" xfId="2732" xr:uid="{00000000-0005-0000-0000-0000AC0A0000}"/>
    <cellStyle name="Hyperlink 72" xfId="2733" xr:uid="{00000000-0005-0000-0000-0000AD0A0000}"/>
    <cellStyle name="Hyperlink 73" xfId="2734" xr:uid="{00000000-0005-0000-0000-0000AE0A0000}"/>
    <cellStyle name="Hyperlink 74" xfId="2735" xr:uid="{00000000-0005-0000-0000-0000AF0A0000}"/>
    <cellStyle name="Hyperlink 75" xfId="2736" xr:uid="{00000000-0005-0000-0000-0000B00A0000}"/>
    <cellStyle name="Hyperlink 76" xfId="2737" xr:uid="{00000000-0005-0000-0000-0000B10A0000}"/>
    <cellStyle name="Hyperlink 77" xfId="2738" xr:uid="{00000000-0005-0000-0000-0000B20A0000}"/>
    <cellStyle name="Hyperlink 78" xfId="2739" xr:uid="{00000000-0005-0000-0000-0000B30A0000}"/>
    <cellStyle name="Hyperlink 79" xfId="2740" xr:uid="{00000000-0005-0000-0000-0000B40A0000}"/>
    <cellStyle name="Hyperlink 8" xfId="2741" xr:uid="{00000000-0005-0000-0000-0000B50A0000}"/>
    <cellStyle name="Hyperlink 80" xfId="2742" xr:uid="{00000000-0005-0000-0000-0000B60A0000}"/>
    <cellStyle name="Hyperlink 81" xfId="2743" xr:uid="{00000000-0005-0000-0000-0000B70A0000}"/>
    <cellStyle name="Hyperlink 82" xfId="2744" xr:uid="{00000000-0005-0000-0000-0000B80A0000}"/>
    <cellStyle name="Hyperlink 83" xfId="2745" xr:uid="{00000000-0005-0000-0000-0000B90A0000}"/>
    <cellStyle name="Hyperlink 84" xfId="2746" xr:uid="{00000000-0005-0000-0000-0000BA0A0000}"/>
    <cellStyle name="Hyperlink 85" xfId="2747" xr:uid="{00000000-0005-0000-0000-0000BB0A0000}"/>
    <cellStyle name="Hyperlink 86" xfId="2748" xr:uid="{00000000-0005-0000-0000-0000BC0A0000}"/>
    <cellStyle name="Hyperlink 87" xfId="2749" xr:uid="{00000000-0005-0000-0000-0000BD0A0000}"/>
    <cellStyle name="Hyperlink 88" xfId="2750" xr:uid="{00000000-0005-0000-0000-0000BE0A0000}"/>
    <cellStyle name="Hyperlink 89" xfId="2751" xr:uid="{00000000-0005-0000-0000-0000BF0A0000}"/>
    <cellStyle name="Hyperlink 9" xfId="2752" xr:uid="{00000000-0005-0000-0000-0000C00A0000}"/>
    <cellStyle name="Hyperlink 90" xfId="2753" xr:uid="{00000000-0005-0000-0000-0000C10A0000}"/>
    <cellStyle name="Hyperlink 91" xfId="2754" xr:uid="{00000000-0005-0000-0000-0000C20A0000}"/>
    <cellStyle name="Hyperlink 92" xfId="2755" xr:uid="{00000000-0005-0000-0000-0000C30A0000}"/>
    <cellStyle name="Hyperlink 93" xfId="2756" xr:uid="{00000000-0005-0000-0000-0000C40A0000}"/>
    <cellStyle name="Hyperlink 94" xfId="2757" xr:uid="{00000000-0005-0000-0000-0000C50A0000}"/>
    <cellStyle name="Hyperlink 95" xfId="2758" xr:uid="{00000000-0005-0000-0000-0000C60A0000}"/>
    <cellStyle name="Hyperlink 96" xfId="2759" xr:uid="{00000000-0005-0000-0000-0000C70A0000}"/>
    <cellStyle name="Hyperlink 97" xfId="2760" xr:uid="{00000000-0005-0000-0000-0000C80A0000}"/>
    <cellStyle name="Hyperlink 98" xfId="2761" xr:uid="{00000000-0005-0000-0000-0000C90A0000}"/>
    <cellStyle name="Hyperlink 99" xfId="2762" xr:uid="{00000000-0005-0000-0000-0000CA0A0000}"/>
    <cellStyle name="Hyperlink_PMC_Mai_2015_CCS" xfId="5173" xr:uid="{00000000-0005-0000-0000-0000CB0A0000}"/>
    <cellStyle name="Incorreto 10" xfId="2763" xr:uid="{00000000-0005-0000-0000-0000CC0A0000}"/>
    <cellStyle name="Incorreto 11" xfId="2764" xr:uid="{00000000-0005-0000-0000-0000CD0A0000}"/>
    <cellStyle name="Incorreto 12" xfId="2765" xr:uid="{00000000-0005-0000-0000-0000CE0A0000}"/>
    <cellStyle name="Incorreto 13" xfId="2766" xr:uid="{00000000-0005-0000-0000-0000CF0A0000}"/>
    <cellStyle name="Incorreto 14" xfId="2767" xr:uid="{00000000-0005-0000-0000-0000D00A0000}"/>
    <cellStyle name="Incorreto 15" xfId="2768" xr:uid="{00000000-0005-0000-0000-0000D10A0000}"/>
    <cellStyle name="Incorreto 16" xfId="2769" xr:uid="{00000000-0005-0000-0000-0000D20A0000}"/>
    <cellStyle name="Incorreto 17" xfId="2770" xr:uid="{00000000-0005-0000-0000-0000D30A0000}"/>
    <cellStyle name="Incorreto 18" xfId="2771" xr:uid="{00000000-0005-0000-0000-0000D40A0000}"/>
    <cellStyle name="Incorreto 19" xfId="2772" xr:uid="{00000000-0005-0000-0000-0000D50A0000}"/>
    <cellStyle name="Incorreto 2" xfId="2773" xr:uid="{00000000-0005-0000-0000-0000D60A0000}"/>
    <cellStyle name="Incorreto 2 2" xfId="2774" xr:uid="{00000000-0005-0000-0000-0000D70A0000}"/>
    <cellStyle name="Incorreto 2 2 2" xfId="2775" xr:uid="{00000000-0005-0000-0000-0000D80A0000}"/>
    <cellStyle name="Incorreto 2 3" xfId="2776" xr:uid="{00000000-0005-0000-0000-0000D90A0000}"/>
    <cellStyle name="Incorreto 2 4" xfId="2777" xr:uid="{00000000-0005-0000-0000-0000DA0A0000}"/>
    <cellStyle name="Incorreto 2 5" xfId="2778" xr:uid="{00000000-0005-0000-0000-0000DB0A0000}"/>
    <cellStyle name="Incorreto 2 6" xfId="2779" xr:uid="{00000000-0005-0000-0000-0000DC0A0000}"/>
    <cellStyle name="Incorreto 2 7" xfId="2780" xr:uid="{00000000-0005-0000-0000-0000DD0A0000}"/>
    <cellStyle name="Incorreto 20" xfId="2781" xr:uid="{00000000-0005-0000-0000-0000DE0A0000}"/>
    <cellStyle name="Incorreto 21" xfId="2782" xr:uid="{00000000-0005-0000-0000-0000DF0A0000}"/>
    <cellStyle name="Incorreto 22" xfId="2783" xr:uid="{00000000-0005-0000-0000-0000E00A0000}"/>
    <cellStyle name="Incorreto 23" xfId="2784" xr:uid="{00000000-0005-0000-0000-0000E10A0000}"/>
    <cellStyle name="Incorreto 24" xfId="2785" xr:uid="{00000000-0005-0000-0000-0000E20A0000}"/>
    <cellStyle name="Incorreto 25" xfId="2786" xr:uid="{00000000-0005-0000-0000-0000E30A0000}"/>
    <cellStyle name="Incorreto 26" xfId="2787" xr:uid="{00000000-0005-0000-0000-0000E40A0000}"/>
    <cellStyle name="Incorreto 27" xfId="2788" xr:uid="{00000000-0005-0000-0000-0000E50A0000}"/>
    <cellStyle name="Incorreto 28" xfId="2789" xr:uid="{00000000-0005-0000-0000-0000E60A0000}"/>
    <cellStyle name="Incorreto 29" xfId="2790" xr:uid="{00000000-0005-0000-0000-0000E70A0000}"/>
    <cellStyle name="Incorreto 3" xfId="2791" xr:uid="{00000000-0005-0000-0000-0000E80A0000}"/>
    <cellStyle name="Incorreto 30" xfId="2792" xr:uid="{00000000-0005-0000-0000-0000E90A0000}"/>
    <cellStyle name="Incorreto 31" xfId="2793" xr:uid="{00000000-0005-0000-0000-0000EA0A0000}"/>
    <cellStyle name="Incorreto 32" xfId="2794" xr:uid="{00000000-0005-0000-0000-0000EB0A0000}"/>
    <cellStyle name="Incorreto 33" xfId="2795" xr:uid="{00000000-0005-0000-0000-0000EC0A0000}"/>
    <cellStyle name="Incorreto 34" xfId="2796" xr:uid="{00000000-0005-0000-0000-0000ED0A0000}"/>
    <cellStyle name="Incorreto 35" xfId="2797" xr:uid="{00000000-0005-0000-0000-0000EE0A0000}"/>
    <cellStyle name="Incorreto 36" xfId="2798" xr:uid="{00000000-0005-0000-0000-0000EF0A0000}"/>
    <cellStyle name="Incorreto 37" xfId="2799" xr:uid="{00000000-0005-0000-0000-0000F00A0000}"/>
    <cellStyle name="Incorreto 38" xfId="2800" xr:uid="{00000000-0005-0000-0000-0000F10A0000}"/>
    <cellStyle name="Incorreto 39" xfId="2801" xr:uid="{00000000-0005-0000-0000-0000F20A0000}"/>
    <cellStyle name="Incorreto 4" xfId="2802" xr:uid="{00000000-0005-0000-0000-0000F30A0000}"/>
    <cellStyle name="Incorreto 40" xfId="2803" xr:uid="{00000000-0005-0000-0000-0000F40A0000}"/>
    <cellStyle name="Incorreto 41" xfId="2804" xr:uid="{00000000-0005-0000-0000-0000F50A0000}"/>
    <cellStyle name="Incorreto 42" xfId="2805" xr:uid="{00000000-0005-0000-0000-0000F60A0000}"/>
    <cellStyle name="Incorreto 43" xfId="2806" xr:uid="{00000000-0005-0000-0000-0000F70A0000}"/>
    <cellStyle name="Incorreto 44" xfId="2807" xr:uid="{00000000-0005-0000-0000-0000F80A0000}"/>
    <cellStyle name="Incorreto 45" xfId="2808" xr:uid="{00000000-0005-0000-0000-0000F90A0000}"/>
    <cellStyle name="Incorreto 46" xfId="2809" xr:uid="{00000000-0005-0000-0000-0000FA0A0000}"/>
    <cellStyle name="Incorreto 47" xfId="2810" xr:uid="{00000000-0005-0000-0000-0000FB0A0000}"/>
    <cellStyle name="Incorreto 48" xfId="2811" xr:uid="{00000000-0005-0000-0000-0000FC0A0000}"/>
    <cellStyle name="Incorreto 49" xfId="2812" xr:uid="{00000000-0005-0000-0000-0000FD0A0000}"/>
    <cellStyle name="Incorreto 5" xfId="2813" xr:uid="{00000000-0005-0000-0000-0000FE0A0000}"/>
    <cellStyle name="Incorreto 50" xfId="2814" xr:uid="{00000000-0005-0000-0000-0000FF0A0000}"/>
    <cellStyle name="Incorreto 51" xfId="2815" xr:uid="{00000000-0005-0000-0000-0000000B0000}"/>
    <cellStyle name="Incorreto 52" xfId="2816" xr:uid="{00000000-0005-0000-0000-0000010B0000}"/>
    <cellStyle name="Incorreto 53" xfId="2817" xr:uid="{00000000-0005-0000-0000-0000020B0000}"/>
    <cellStyle name="Incorreto 54" xfId="2818" xr:uid="{00000000-0005-0000-0000-0000030B0000}"/>
    <cellStyle name="Incorreto 6" xfId="2819" xr:uid="{00000000-0005-0000-0000-0000040B0000}"/>
    <cellStyle name="Incorreto 7" xfId="2820" xr:uid="{00000000-0005-0000-0000-0000050B0000}"/>
    <cellStyle name="Incorreto 8" xfId="2821" xr:uid="{00000000-0005-0000-0000-0000060B0000}"/>
    <cellStyle name="Incorreto 9" xfId="2822" xr:uid="{00000000-0005-0000-0000-0000070B0000}"/>
    <cellStyle name="Neutra 10" xfId="2823" xr:uid="{00000000-0005-0000-0000-0000080B0000}"/>
    <cellStyle name="Neutra 11" xfId="2824" xr:uid="{00000000-0005-0000-0000-0000090B0000}"/>
    <cellStyle name="Neutra 12" xfId="2825" xr:uid="{00000000-0005-0000-0000-00000A0B0000}"/>
    <cellStyle name="Neutra 13" xfId="2826" xr:uid="{00000000-0005-0000-0000-00000B0B0000}"/>
    <cellStyle name="Neutra 14" xfId="2827" xr:uid="{00000000-0005-0000-0000-00000C0B0000}"/>
    <cellStyle name="Neutra 15" xfId="2828" xr:uid="{00000000-0005-0000-0000-00000D0B0000}"/>
    <cellStyle name="Neutra 16" xfId="2829" xr:uid="{00000000-0005-0000-0000-00000E0B0000}"/>
    <cellStyle name="Neutra 17" xfId="2830" xr:uid="{00000000-0005-0000-0000-00000F0B0000}"/>
    <cellStyle name="Neutra 18" xfId="2831" xr:uid="{00000000-0005-0000-0000-0000100B0000}"/>
    <cellStyle name="Neutra 19" xfId="2832" xr:uid="{00000000-0005-0000-0000-0000110B0000}"/>
    <cellStyle name="Neutra 2" xfId="2833" xr:uid="{00000000-0005-0000-0000-0000120B0000}"/>
    <cellStyle name="Neutra 2 2" xfId="2834" xr:uid="{00000000-0005-0000-0000-0000130B0000}"/>
    <cellStyle name="Neutra 2 2 2" xfId="2835" xr:uid="{00000000-0005-0000-0000-0000140B0000}"/>
    <cellStyle name="Neutra 2 3" xfId="2836" xr:uid="{00000000-0005-0000-0000-0000150B0000}"/>
    <cellStyle name="Neutra 2 4" xfId="2837" xr:uid="{00000000-0005-0000-0000-0000160B0000}"/>
    <cellStyle name="Neutra 2 5" xfId="2838" xr:uid="{00000000-0005-0000-0000-0000170B0000}"/>
    <cellStyle name="Neutra 2 6" xfId="2839" xr:uid="{00000000-0005-0000-0000-0000180B0000}"/>
    <cellStyle name="Neutra 2 7" xfId="2840" xr:uid="{00000000-0005-0000-0000-0000190B0000}"/>
    <cellStyle name="Neutra 20" xfId="2841" xr:uid="{00000000-0005-0000-0000-00001A0B0000}"/>
    <cellStyle name="Neutra 21" xfId="2842" xr:uid="{00000000-0005-0000-0000-00001B0B0000}"/>
    <cellStyle name="Neutra 22" xfId="2843" xr:uid="{00000000-0005-0000-0000-00001C0B0000}"/>
    <cellStyle name="Neutra 23" xfId="2844" xr:uid="{00000000-0005-0000-0000-00001D0B0000}"/>
    <cellStyle name="Neutra 24" xfId="2845" xr:uid="{00000000-0005-0000-0000-00001E0B0000}"/>
    <cellStyle name="Neutra 25" xfId="2846" xr:uid="{00000000-0005-0000-0000-00001F0B0000}"/>
    <cellStyle name="Neutra 26" xfId="2847" xr:uid="{00000000-0005-0000-0000-0000200B0000}"/>
    <cellStyle name="Neutra 27" xfId="2848" xr:uid="{00000000-0005-0000-0000-0000210B0000}"/>
    <cellStyle name="Neutra 28" xfId="2849" xr:uid="{00000000-0005-0000-0000-0000220B0000}"/>
    <cellStyle name="Neutra 29" xfId="2850" xr:uid="{00000000-0005-0000-0000-0000230B0000}"/>
    <cellStyle name="Neutra 3" xfId="2851" xr:uid="{00000000-0005-0000-0000-0000240B0000}"/>
    <cellStyle name="Neutra 30" xfId="2852" xr:uid="{00000000-0005-0000-0000-0000250B0000}"/>
    <cellStyle name="Neutra 31" xfId="2853" xr:uid="{00000000-0005-0000-0000-0000260B0000}"/>
    <cellStyle name="Neutra 32" xfId="2854" xr:uid="{00000000-0005-0000-0000-0000270B0000}"/>
    <cellStyle name="Neutra 33" xfId="2855" xr:uid="{00000000-0005-0000-0000-0000280B0000}"/>
    <cellStyle name="Neutra 34" xfId="2856" xr:uid="{00000000-0005-0000-0000-0000290B0000}"/>
    <cellStyle name="Neutra 35" xfId="2857" xr:uid="{00000000-0005-0000-0000-00002A0B0000}"/>
    <cellStyle name="Neutra 36" xfId="2858" xr:uid="{00000000-0005-0000-0000-00002B0B0000}"/>
    <cellStyle name="Neutra 37" xfId="2859" xr:uid="{00000000-0005-0000-0000-00002C0B0000}"/>
    <cellStyle name="Neutra 38" xfId="2860" xr:uid="{00000000-0005-0000-0000-00002D0B0000}"/>
    <cellStyle name="Neutra 39" xfId="2861" xr:uid="{00000000-0005-0000-0000-00002E0B0000}"/>
    <cellStyle name="Neutra 4" xfId="2862" xr:uid="{00000000-0005-0000-0000-00002F0B0000}"/>
    <cellStyle name="Neutra 40" xfId="2863" xr:uid="{00000000-0005-0000-0000-0000300B0000}"/>
    <cellStyle name="Neutra 41" xfId="2864" xr:uid="{00000000-0005-0000-0000-0000310B0000}"/>
    <cellStyle name="Neutra 42" xfId="2865" xr:uid="{00000000-0005-0000-0000-0000320B0000}"/>
    <cellStyle name="Neutra 43" xfId="2866" xr:uid="{00000000-0005-0000-0000-0000330B0000}"/>
    <cellStyle name="Neutra 44" xfId="2867" xr:uid="{00000000-0005-0000-0000-0000340B0000}"/>
    <cellStyle name="Neutra 45" xfId="2868" xr:uid="{00000000-0005-0000-0000-0000350B0000}"/>
    <cellStyle name="Neutra 46" xfId="2869" xr:uid="{00000000-0005-0000-0000-0000360B0000}"/>
    <cellStyle name="Neutra 47" xfId="2870" xr:uid="{00000000-0005-0000-0000-0000370B0000}"/>
    <cellStyle name="Neutra 48" xfId="2871" xr:uid="{00000000-0005-0000-0000-0000380B0000}"/>
    <cellStyle name="Neutra 49" xfId="2872" xr:uid="{00000000-0005-0000-0000-0000390B0000}"/>
    <cellStyle name="Neutra 5" xfId="2873" xr:uid="{00000000-0005-0000-0000-00003A0B0000}"/>
    <cellStyle name="Neutra 50" xfId="2874" xr:uid="{00000000-0005-0000-0000-00003B0B0000}"/>
    <cellStyle name="Neutra 51" xfId="2875" xr:uid="{00000000-0005-0000-0000-00003C0B0000}"/>
    <cellStyle name="Neutra 52" xfId="2876" xr:uid="{00000000-0005-0000-0000-00003D0B0000}"/>
    <cellStyle name="Neutra 53" xfId="2877" xr:uid="{00000000-0005-0000-0000-00003E0B0000}"/>
    <cellStyle name="Neutra 54" xfId="2878" xr:uid="{00000000-0005-0000-0000-00003F0B0000}"/>
    <cellStyle name="Neutra 6" xfId="2879" xr:uid="{00000000-0005-0000-0000-0000400B0000}"/>
    <cellStyle name="Neutra 7" xfId="2880" xr:uid="{00000000-0005-0000-0000-0000410B0000}"/>
    <cellStyle name="Neutra 8" xfId="2881" xr:uid="{00000000-0005-0000-0000-0000420B0000}"/>
    <cellStyle name="Neutra 9" xfId="2882" xr:uid="{00000000-0005-0000-0000-0000430B0000}"/>
    <cellStyle name="Neutral" xfId="2883" xr:uid="{00000000-0005-0000-0000-0000440B0000}"/>
    <cellStyle name="Neutral 10" xfId="2884" xr:uid="{00000000-0005-0000-0000-0000450B0000}"/>
    <cellStyle name="Neutral 11" xfId="2885" xr:uid="{00000000-0005-0000-0000-0000460B0000}"/>
    <cellStyle name="Neutral 12" xfId="2886" xr:uid="{00000000-0005-0000-0000-0000470B0000}"/>
    <cellStyle name="Neutral 13" xfId="2887" xr:uid="{00000000-0005-0000-0000-0000480B0000}"/>
    <cellStyle name="Neutral 14" xfId="2888" xr:uid="{00000000-0005-0000-0000-0000490B0000}"/>
    <cellStyle name="Neutral 15" xfId="2889" xr:uid="{00000000-0005-0000-0000-00004A0B0000}"/>
    <cellStyle name="Neutral 16" xfId="2890" xr:uid="{00000000-0005-0000-0000-00004B0B0000}"/>
    <cellStyle name="Neutral 17" xfId="2891" xr:uid="{00000000-0005-0000-0000-00004C0B0000}"/>
    <cellStyle name="Neutral 18" xfId="2892" xr:uid="{00000000-0005-0000-0000-00004D0B0000}"/>
    <cellStyle name="Neutral 19" xfId="2893" xr:uid="{00000000-0005-0000-0000-00004E0B0000}"/>
    <cellStyle name="Neutral 2" xfId="2894" xr:uid="{00000000-0005-0000-0000-00004F0B0000}"/>
    <cellStyle name="Neutral 2 10" xfId="2895" xr:uid="{00000000-0005-0000-0000-0000500B0000}"/>
    <cellStyle name="Neutral 2 11" xfId="2896" xr:uid="{00000000-0005-0000-0000-0000510B0000}"/>
    <cellStyle name="Neutral 2 12" xfId="2897" xr:uid="{00000000-0005-0000-0000-0000520B0000}"/>
    <cellStyle name="Neutral 2 13" xfId="2898" xr:uid="{00000000-0005-0000-0000-0000530B0000}"/>
    <cellStyle name="Neutral 2 14" xfId="2899" xr:uid="{00000000-0005-0000-0000-0000540B0000}"/>
    <cellStyle name="Neutral 2 15" xfId="2900" xr:uid="{00000000-0005-0000-0000-0000550B0000}"/>
    <cellStyle name="Neutral 2 2" xfId="2901" xr:uid="{00000000-0005-0000-0000-0000560B0000}"/>
    <cellStyle name="Neutral 2 3" xfId="2902" xr:uid="{00000000-0005-0000-0000-0000570B0000}"/>
    <cellStyle name="Neutral 2 4" xfId="2903" xr:uid="{00000000-0005-0000-0000-0000580B0000}"/>
    <cellStyle name="Neutral 2 5" xfId="2904" xr:uid="{00000000-0005-0000-0000-0000590B0000}"/>
    <cellStyle name="Neutral 2 6" xfId="2905" xr:uid="{00000000-0005-0000-0000-00005A0B0000}"/>
    <cellStyle name="Neutral 2 7" xfId="2906" xr:uid="{00000000-0005-0000-0000-00005B0B0000}"/>
    <cellStyle name="Neutral 2 8" xfId="2907" xr:uid="{00000000-0005-0000-0000-00005C0B0000}"/>
    <cellStyle name="Neutral 2 9" xfId="2908" xr:uid="{00000000-0005-0000-0000-00005D0B0000}"/>
    <cellStyle name="Neutral 20" xfId="2909" xr:uid="{00000000-0005-0000-0000-00005E0B0000}"/>
    <cellStyle name="Neutral 21" xfId="2910" xr:uid="{00000000-0005-0000-0000-00005F0B0000}"/>
    <cellStyle name="Neutral 22" xfId="2911" xr:uid="{00000000-0005-0000-0000-0000600B0000}"/>
    <cellStyle name="Neutral 23" xfId="2912" xr:uid="{00000000-0005-0000-0000-0000610B0000}"/>
    <cellStyle name="Neutral 24" xfId="2913" xr:uid="{00000000-0005-0000-0000-0000620B0000}"/>
    <cellStyle name="Neutral 25" xfId="2914" xr:uid="{00000000-0005-0000-0000-0000630B0000}"/>
    <cellStyle name="Neutral 26" xfId="2915" xr:uid="{00000000-0005-0000-0000-0000640B0000}"/>
    <cellStyle name="Neutral 27" xfId="2916" xr:uid="{00000000-0005-0000-0000-0000650B0000}"/>
    <cellStyle name="Neutral 28" xfId="2917" xr:uid="{00000000-0005-0000-0000-0000660B0000}"/>
    <cellStyle name="Neutral 29" xfId="2918" xr:uid="{00000000-0005-0000-0000-0000670B0000}"/>
    <cellStyle name="Neutral 3" xfId="2919" xr:uid="{00000000-0005-0000-0000-0000680B0000}"/>
    <cellStyle name="Neutral 30" xfId="2920" xr:uid="{00000000-0005-0000-0000-0000690B0000}"/>
    <cellStyle name="Neutral 31" xfId="2921" xr:uid="{00000000-0005-0000-0000-00006A0B0000}"/>
    <cellStyle name="Neutral 32" xfId="2922" xr:uid="{00000000-0005-0000-0000-00006B0B0000}"/>
    <cellStyle name="Neutral 33" xfId="2923" xr:uid="{00000000-0005-0000-0000-00006C0B0000}"/>
    <cellStyle name="Neutral 34" xfId="2924" xr:uid="{00000000-0005-0000-0000-00006D0B0000}"/>
    <cellStyle name="Neutral 35" xfId="2925" xr:uid="{00000000-0005-0000-0000-00006E0B0000}"/>
    <cellStyle name="Neutral 36" xfId="2926" xr:uid="{00000000-0005-0000-0000-00006F0B0000}"/>
    <cellStyle name="Neutral 37" xfId="2927" xr:uid="{00000000-0005-0000-0000-0000700B0000}"/>
    <cellStyle name="Neutral 38" xfId="2928" xr:uid="{00000000-0005-0000-0000-0000710B0000}"/>
    <cellStyle name="Neutral 39" xfId="2929" xr:uid="{00000000-0005-0000-0000-0000720B0000}"/>
    <cellStyle name="Neutral 4" xfId="2930" xr:uid="{00000000-0005-0000-0000-0000730B0000}"/>
    <cellStyle name="Neutral 40" xfId="2931" xr:uid="{00000000-0005-0000-0000-0000740B0000}"/>
    <cellStyle name="Neutral 41" xfId="2932" xr:uid="{00000000-0005-0000-0000-0000750B0000}"/>
    <cellStyle name="Neutral 42" xfId="2933" xr:uid="{00000000-0005-0000-0000-0000760B0000}"/>
    <cellStyle name="Neutral 43" xfId="2934" xr:uid="{00000000-0005-0000-0000-0000770B0000}"/>
    <cellStyle name="Neutral 44" xfId="2935" xr:uid="{00000000-0005-0000-0000-0000780B0000}"/>
    <cellStyle name="Neutral 45" xfId="2936" xr:uid="{00000000-0005-0000-0000-0000790B0000}"/>
    <cellStyle name="Neutral 46" xfId="2937" xr:uid="{00000000-0005-0000-0000-00007A0B0000}"/>
    <cellStyle name="Neutral 47" xfId="2938" xr:uid="{00000000-0005-0000-0000-00007B0B0000}"/>
    <cellStyle name="Neutral 48" xfId="2939" xr:uid="{00000000-0005-0000-0000-00007C0B0000}"/>
    <cellStyle name="Neutral 49" xfId="2940" xr:uid="{00000000-0005-0000-0000-00007D0B0000}"/>
    <cellStyle name="Neutral 5" xfId="2941" xr:uid="{00000000-0005-0000-0000-00007E0B0000}"/>
    <cellStyle name="Neutral 50" xfId="2942" xr:uid="{00000000-0005-0000-0000-00007F0B0000}"/>
    <cellStyle name="Neutral 51" xfId="2943" xr:uid="{00000000-0005-0000-0000-0000800B0000}"/>
    <cellStyle name="Neutral 52" xfId="2944" xr:uid="{00000000-0005-0000-0000-0000810B0000}"/>
    <cellStyle name="Neutral 53" xfId="2945" xr:uid="{00000000-0005-0000-0000-0000820B0000}"/>
    <cellStyle name="Neutral 54" xfId="2946" xr:uid="{00000000-0005-0000-0000-0000830B0000}"/>
    <cellStyle name="Neutral 55" xfId="2947" xr:uid="{00000000-0005-0000-0000-0000840B0000}"/>
    <cellStyle name="Neutral 56" xfId="2948" xr:uid="{00000000-0005-0000-0000-0000850B0000}"/>
    <cellStyle name="Neutral 57" xfId="2949" xr:uid="{00000000-0005-0000-0000-0000860B0000}"/>
    <cellStyle name="Neutral 58" xfId="2950" xr:uid="{00000000-0005-0000-0000-0000870B0000}"/>
    <cellStyle name="Neutral 59" xfId="2951" xr:uid="{00000000-0005-0000-0000-0000880B0000}"/>
    <cellStyle name="Neutral 6" xfId="2952" xr:uid="{00000000-0005-0000-0000-0000890B0000}"/>
    <cellStyle name="Neutral 60" xfId="2953" xr:uid="{00000000-0005-0000-0000-00008A0B0000}"/>
    <cellStyle name="Neutral 61" xfId="2954" xr:uid="{00000000-0005-0000-0000-00008B0B0000}"/>
    <cellStyle name="Neutral 62" xfId="2955" xr:uid="{00000000-0005-0000-0000-00008C0B0000}"/>
    <cellStyle name="Neutral 63" xfId="2956" xr:uid="{00000000-0005-0000-0000-00008D0B0000}"/>
    <cellStyle name="Neutral 64" xfId="2957" xr:uid="{00000000-0005-0000-0000-00008E0B0000}"/>
    <cellStyle name="Neutral 65" xfId="2958" xr:uid="{00000000-0005-0000-0000-00008F0B0000}"/>
    <cellStyle name="Neutral 66" xfId="2959" xr:uid="{00000000-0005-0000-0000-0000900B0000}"/>
    <cellStyle name="Neutral 67" xfId="2960" xr:uid="{00000000-0005-0000-0000-0000910B0000}"/>
    <cellStyle name="Neutral 7" xfId="2961" xr:uid="{00000000-0005-0000-0000-0000920B0000}"/>
    <cellStyle name="Neutral 8" xfId="2962" xr:uid="{00000000-0005-0000-0000-0000930B0000}"/>
    <cellStyle name="Neutral 9" xfId="2963" xr:uid="{00000000-0005-0000-0000-0000940B0000}"/>
    <cellStyle name="Normal" xfId="0" builtinId="0"/>
    <cellStyle name="Normal 10" xfId="2964" xr:uid="{00000000-0005-0000-0000-0000960B0000}"/>
    <cellStyle name="Normal 10 10" xfId="2965" xr:uid="{00000000-0005-0000-0000-0000970B0000}"/>
    <cellStyle name="Normal 10 11" xfId="2966" xr:uid="{00000000-0005-0000-0000-0000980B0000}"/>
    <cellStyle name="Normal 10 12" xfId="2967" xr:uid="{00000000-0005-0000-0000-0000990B0000}"/>
    <cellStyle name="Normal 10 13" xfId="2968" xr:uid="{00000000-0005-0000-0000-00009A0B0000}"/>
    <cellStyle name="Normal 10 14" xfId="2969" xr:uid="{00000000-0005-0000-0000-00009B0B0000}"/>
    <cellStyle name="Normal 10 15" xfId="2970" xr:uid="{00000000-0005-0000-0000-00009C0B0000}"/>
    <cellStyle name="Normal 10 2" xfId="2971" xr:uid="{00000000-0005-0000-0000-00009D0B0000}"/>
    <cellStyle name="Normal 10 3" xfId="2972" xr:uid="{00000000-0005-0000-0000-00009E0B0000}"/>
    <cellStyle name="Normal 10 4" xfId="2973" xr:uid="{00000000-0005-0000-0000-00009F0B0000}"/>
    <cellStyle name="Normal 10 5" xfId="2974" xr:uid="{00000000-0005-0000-0000-0000A00B0000}"/>
    <cellStyle name="Normal 10 6" xfId="2975" xr:uid="{00000000-0005-0000-0000-0000A10B0000}"/>
    <cellStyle name="Normal 10 7" xfId="2976" xr:uid="{00000000-0005-0000-0000-0000A20B0000}"/>
    <cellStyle name="Normal 10 8" xfId="2977" xr:uid="{00000000-0005-0000-0000-0000A30B0000}"/>
    <cellStyle name="Normal 10 9" xfId="2978" xr:uid="{00000000-0005-0000-0000-0000A40B0000}"/>
    <cellStyle name="Normal 100" xfId="2979" xr:uid="{00000000-0005-0000-0000-0000A50B0000}"/>
    <cellStyle name="Normal 101" xfId="2980" xr:uid="{00000000-0005-0000-0000-0000A60B0000}"/>
    <cellStyle name="Normal 102" xfId="2981" xr:uid="{00000000-0005-0000-0000-0000A70B0000}"/>
    <cellStyle name="Normal 103" xfId="2982" xr:uid="{00000000-0005-0000-0000-0000A80B0000}"/>
    <cellStyle name="Normal 104" xfId="2983" xr:uid="{00000000-0005-0000-0000-0000A90B0000}"/>
    <cellStyle name="Normal 105" xfId="2984" xr:uid="{00000000-0005-0000-0000-0000AA0B0000}"/>
    <cellStyle name="Normal 106" xfId="2985" xr:uid="{00000000-0005-0000-0000-0000AB0B0000}"/>
    <cellStyle name="Normal 107" xfId="2986" xr:uid="{00000000-0005-0000-0000-0000AC0B0000}"/>
    <cellStyle name="Normal 108" xfId="2987" xr:uid="{00000000-0005-0000-0000-0000AD0B0000}"/>
    <cellStyle name="Normal 109" xfId="2988" xr:uid="{00000000-0005-0000-0000-0000AE0B0000}"/>
    <cellStyle name="Normal 11" xfId="2989" xr:uid="{00000000-0005-0000-0000-0000AF0B0000}"/>
    <cellStyle name="Normal 110" xfId="2990" xr:uid="{00000000-0005-0000-0000-0000B00B0000}"/>
    <cellStyle name="Normal 111" xfId="2991" xr:uid="{00000000-0005-0000-0000-0000B10B0000}"/>
    <cellStyle name="Normal 112" xfId="2992" xr:uid="{00000000-0005-0000-0000-0000B20B0000}"/>
    <cellStyle name="Normal 113" xfId="2993" xr:uid="{00000000-0005-0000-0000-0000B30B0000}"/>
    <cellStyle name="Normal 114" xfId="2994" xr:uid="{00000000-0005-0000-0000-0000B40B0000}"/>
    <cellStyle name="Normal 115" xfId="2995" xr:uid="{00000000-0005-0000-0000-0000B50B0000}"/>
    <cellStyle name="Normal 116" xfId="2996" xr:uid="{00000000-0005-0000-0000-0000B60B0000}"/>
    <cellStyle name="Normal 117" xfId="2997" xr:uid="{00000000-0005-0000-0000-0000B70B0000}"/>
    <cellStyle name="Normal 118" xfId="2998" xr:uid="{00000000-0005-0000-0000-0000B80B0000}"/>
    <cellStyle name="Normal 119" xfId="2999" xr:uid="{00000000-0005-0000-0000-0000B90B0000}"/>
    <cellStyle name="Normal 12" xfId="3000" xr:uid="{00000000-0005-0000-0000-0000BA0B0000}"/>
    <cellStyle name="Normal 12 10" xfId="3001" xr:uid="{00000000-0005-0000-0000-0000BB0B0000}"/>
    <cellStyle name="Normal 12 100" xfId="3002" xr:uid="{00000000-0005-0000-0000-0000BC0B0000}"/>
    <cellStyle name="Normal 12 101" xfId="3003" xr:uid="{00000000-0005-0000-0000-0000BD0B0000}"/>
    <cellStyle name="Normal 12 102" xfId="3004" xr:uid="{00000000-0005-0000-0000-0000BE0B0000}"/>
    <cellStyle name="Normal 12 103" xfId="3005" xr:uid="{00000000-0005-0000-0000-0000BF0B0000}"/>
    <cellStyle name="Normal 12 104" xfId="3006" xr:uid="{00000000-0005-0000-0000-0000C00B0000}"/>
    <cellStyle name="Normal 12 105" xfId="3007" xr:uid="{00000000-0005-0000-0000-0000C10B0000}"/>
    <cellStyle name="Normal 12 106" xfId="3008" xr:uid="{00000000-0005-0000-0000-0000C20B0000}"/>
    <cellStyle name="Normal 12 107" xfId="3009" xr:uid="{00000000-0005-0000-0000-0000C30B0000}"/>
    <cellStyle name="Normal 12 108" xfId="3010" xr:uid="{00000000-0005-0000-0000-0000C40B0000}"/>
    <cellStyle name="Normal 12 109" xfId="3011" xr:uid="{00000000-0005-0000-0000-0000C50B0000}"/>
    <cellStyle name="Normal 12 11" xfId="3012" xr:uid="{00000000-0005-0000-0000-0000C60B0000}"/>
    <cellStyle name="Normal 12 110" xfId="3013" xr:uid="{00000000-0005-0000-0000-0000C70B0000}"/>
    <cellStyle name="Normal 12 111" xfId="3014" xr:uid="{00000000-0005-0000-0000-0000C80B0000}"/>
    <cellStyle name="Normal 12 112" xfId="3015" xr:uid="{00000000-0005-0000-0000-0000C90B0000}"/>
    <cellStyle name="Normal 12 113" xfId="3016" xr:uid="{00000000-0005-0000-0000-0000CA0B0000}"/>
    <cellStyle name="Normal 12 114" xfId="3017" xr:uid="{00000000-0005-0000-0000-0000CB0B0000}"/>
    <cellStyle name="Normal 12 115" xfId="3018" xr:uid="{00000000-0005-0000-0000-0000CC0B0000}"/>
    <cellStyle name="Normal 12 116" xfId="3019" xr:uid="{00000000-0005-0000-0000-0000CD0B0000}"/>
    <cellStyle name="Normal 12 117" xfId="3020" xr:uid="{00000000-0005-0000-0000-0000CE0B0000}"/>
    <cellStyle name="Normal 12 118" xfId="3021" xr:uid="{00000000-0005-0000-0000-0000CF0B0000}"/>
    <cellStyle name="Normal 12 119" xfId="3022" xr:uid="{00000000-0005-0000-0000-0000D00B0000}"/>
    <cellStyle name="Normal 12 12" xfId="3023" xr:uid="{00000000-0005-0000-0000-0000D10B0000}"/>
    <cellStyle name="Normal 12 120" xfId="3024" xr:uid="{00000000-0005-0000-0000-0000D20B0000}"/>
    <cellStyle name="Normal 12 121" xfId="3025" xr:uid="{00000000-0005-0000-0000-0000D30B0000}"/>
    <cellStyle name="Normal 12 122" xfId="3026" xr:uid="{00000000-0005-0000-0000-0000D40B0000}"/>
    <cellStyle name="Normal 12 123" xfId="3027" xr:uid="{00000000-0005-0000-0000-0000D50B0000}"/>
    <cellStyle name="Normal 12 124" xfId="3028" xr:uid="{00000000-0005-0000-0000-0000D60B0000}"/>
    <cellStyle name="Normal 12 125" xfId="3029" xr:uid="{00000000-0005-0000-0000-0000D70B0000}"/>
    <cellStyle name="Normal 12 126" xfId="3030" xr:uid="{00000000-0005-0000-0000-0000D80B0000}"/>
    <cellStyle name="Normal 12 127" xfId="3031" xr:uid="{00000000-0005-0000-0000-0000D90B0000}"/>
    <cellStyle name="Normal 12 128" xfId="3032" xr:uid="{00000000-0005-0000-0000-0000DA0B0000}"/>
    <cellStyle name="Normal 12 129" xfId="3033" xr:uid="{00000000-0005-0000-0000-0000DB0B0000}"/>
    <cellStyle name="Normal 12 13" xfId="3034" xr:uid="{00000000-0005-0000-0000-0000DC0B0000}"/>
    <cellStyle name="Normal 12 130" xfId="3035" xr:uid="{00000000-0005-0000-0000-0000DD0B0000}"/>
    <cellStyle name="Normal 12 131" xfId="3036" xr:uid="{00000000-0005-0000-0000-0000DE0B0000}"/>
    <cellStyle name="Normal 12 132" xfId="3037" xr:uid="{00000000-0005-0000-0000-0000DF0B0000}"/>
    <cellStyle name="Normal 12 133" xfId="3038" xr:uid="{00000000-0005-0000-0000-0000E00B0000}"/>
    <cellStyle name="Normal 12 134" xfId="3039" xr:uid="{00000000-0005-0000-0000-0000E10B0000}"/>
    <cellStyle name="Normal 12 135" xfId="3040" xr:uid="{00000000-0005-0000-0000-0000E20B0000}"/>
    <cellStyle name="Normal 12 136" xfId="3041" xr:uid="{00000000-0005-0000-0000-0000E30B0000}"/>
    <cellStyle name="Normal 12 137" xfId="3042" xr:uid="{00000000-0005-0000-0000-0000E40B0000}"/>
    <cellStyle name="Normal 12 138" xfId="3043" xr:uid="{00000000-0005-0000-0000-0000E50B0000}"/>
    <cellStyle name="Normal 12 14" xfId="3044" xr:uid="{00000000-0005-0000-0000-0000E60B0000}"/>
    <cellStyle name="Normal 12 15" xfId="3045" xr:uid="{00000000-0005-0000-0000-0000E70B0000}"/>
    <cellStyle name="Normal 12 16" xfId="3046" xr:uid="{00000000-0005-0000-0000-0000E80B0000}"/>
    <cellStyle name="Normal 12 17" xfId="3047" xr:uid="{00000000-0005-0000-0000-0000E90B0000}"/>
    <cellStyle name="Normal 12 18" xfId="3048" xr:uid="{00000000-0005-0000-0000-0000EA0B0000}"/>
    <cellStyle name="Normal 12 19" xfId="3049" xr:uid="{00000000-0005-0000-0000-0000EB0B0000}"/>
    <cellStyle name="Normal 12 2" xfId="3050" xr:uid="{00000000-0005-0000-0000-0000EC0B0000}"/>
    <cellStyle name="Normal 12 20" xfId="3051" xr:uid="{00000000-0005-0000-0000-0000ED0B0000}"/>
    <cellStyle name="Normal 12 21" xfId="3052" xr:uid="{00000000-0005-0000-0000-0000EE0B0000}"/>
    <cellStyle name="Normal 12 22" xfId="3053" xr:uid="{00000000-0005-0000-0000-0000EF0B0000}"/>
    <cellStyle name="Normal 12 23" xfId="3054" xr:uid="{00000000-0005-0000-0000-0000F00B0000}"/>
    <cellStyle name="Normal 12 24" xfId="3055" xr:uid="{00000000-0005-0000-0000-0000F10B0000}"/>
    <cellStyle name="Normal 12 25" xfId="3056" xr:uid="{00000000-0005-0000-0000-0000F20B0000}"/>
    <cellStyle name="Normal 12 26" xfId="3057" xr:uid="{00000000-0005-0000-0000-0000F30B0000}"/>
    <cellStyle name="Normal 12 27" xfId="3058" xr:uid="{00000000-0005-0000-0000-0000F40B0000}"/>
    <cellStyle name="Normal 12 28" xfId="3059" xr:uid="{00000000-0005-0000-0000-0000F50B0000}"/>
    <cellStyle name="Normal 12 29" xfId="3060" xr:uid="{00000000-0005-0000-0000-0000F60B0000}"/>
    <cellStyle name="Normal 12 3" xfId="3061" xr:uid="{00000000-0005-0000-0000-0000F70B0000}"/>
    <cellStyle name="Normal 12 30" xfId="3062" xr:uid="{00000000-0005-0000-0000-0000F80B0000}"/>
    <cellStyle name="Normal 12 31" xfId="3063" xr:uid="{00000000-0005-0000-0000-0000F90B0000}"/>
    <cellStyle name="Normal 12 32" xfId="3064" xr:uid="{00000000-0005-0000-0000-0000FA0B0000}"/>
    <cellStyle name="Normal 12 33" xfId="3065" xr:uid="{00000000-0005-0000-0000-0000FB0B0000}"/>
    <cellStyle name="Normal 12 34" xfId="3066" xr:uid="{00000000-0005-0000-0000-0000FC0B0000}"/>
    <cellStyle name="Normal 12 35" xfId="3067" xr:uid="{00000000-0005-0000-0000-0000FD0B0000}"/>
    <cellStyle name="Normal 12 36" xfId="3068" xr:uid="{00000000-0005-0000-0000-0000FE0B0000}"/>
    <cellStyle name="Normal 12 37" xfId="3069" xr:uid="{00000000-0005-0000-0000-0000FF0B0000}"/>
    <cellStyle name="Normal 12 38" xfId="3070" xr:uid="{00000000-0005-0000-0000-0000000C0000}"/>
    <cellStyle name="Normal 12 39" xfId="3071" xr:uid="{00000000-0005-0000-0000-0000010C0000}"/>
    <cellStyle name="Normal 12 4" xfId="3072" xr:uid="{00000000-0005-0000-0000-0000020C0000}"/>
    <cellStyle name="Normal 12 40" xfId="3073" xr:uid="{00000000-0005-0000-0000-0000030C0000}"/>
    <cellStyle name="Normal 12 41" xfId="3074" xr:uid="{00000000-0005-0000-0000-0000040C0000}"/>
    <cellStyle name="Normal 12 42" xfId="3075" xr:uid="{00000000-0005-0000-0000-0000050C0000}"/>
    <cellStyle name="Normal 12 43" xfId="3076" xr:uid="{00000000-0005-0000-0000-0000060C0000}"/>
    <cellStyle name="Normal 12 44" xfId="3077" xr:uid="{00000000-0005-0000-0000-0000070C0000}"/>
    <cellStyle name="Normal 12 45" xfId="3078" xr:uid="{00000000-0005-0000-0000-0000080C0000}"/>
    <cellStyle name="Normal 12 46" xfId="3079" xr:uid="{00000000-0005-0000-0000-0000090C0000}"/>
    <cellStyle name="Normal 12 47" xfId="3080" xr:uid="{00000000-0005-0000-0000-00000A0C0000}"/>
    <cellStyle name="Normal 12 48" xfId="3081" xr:uid="{00000000-0005-0000-0000-00000B0C0000}"/>
    <cellStyle name="Normal 12 49" xfId="3082" xr:uid="{00000000-0005-0000-0000-00000C0C0000}"/>
    <cellStyle name="Normal 12 5" xfId="3083" xr:uid="{00000000-0005-0000-0000-00000D0C0000}"/>
    <cellStyle name="Normal 12 50" xfId="3084" xr:uid="{00000000-0005-0000-0000-00000E0C0000}"/>
    <cellStyle name="Normal 12 51" xfId="3085" xr:uid="{00000000-0005-0000-0000-00000F0C0000}"/>
    <cellStyle name="Normal 12 52" xfId="3086" xr:uid="{00000000-0005-0000-0000-0000100C0000}"/>
    <cellStyle name="Normal 12 53" xfId="3087" xr:uid="{00000000-0005-0000-0000-0000110C0000}"/>
    <cellStyle name="Normal 12 54" xfId="3088" xr:uid="{00000000-0005-0000-0000-0000120C0000}"/>
    <cellStyle name="Normal 12 55" xfId="3089" xr:uid="{00000000-0005-0000-0000-0000130C0000}"/>
    <cellStyle name="Normal 12 56" xfId="3090" xr:uid="{00000000-0005-0000-0000-0000140C0000}"/>
    <cellStyle name="Normal 12 57" xfId="3091" xr:uid="{00000000-0005-0000-0000-0000150C0000}"/>
    <cellStyle name="Normal 12 58" xfId="3092" xr:uid="{00000000-0005-0000-0000-0000160C0000}"/>
    <cellStyle name="Normal 12 59" xfId="3093" xr:uid="{00000000-0005-0000-0000-0000170C0000}"/>
    <cellStyle name="Normal 12 6" xfId="3094" xr:uid="{00000000-0005-0000-0000-0000180C0000}"/>
    <cellStyle name="Normal 12 60" xfId="3095" xr:uid="{00000000-0005-0000-0000-0000190C0000}"/>
    <cellStyle name="Normal 12 61" xfId="3096" xr:uid="{00000000-0005-0000-0000-00001A0C0000}"/>
    <cellStyle name="Normal 12 62" xfId="3097" xr:uid="{00000000-0005-0000-0000-00001B0C0000}"/>
    <cellStyle name="Normal 12 63" xfId="3098" xr:uid="{00000000-0005-0000-0000-00001C0C0000}"/>
    <cellStyle name="Normal 12 64" xfId="3099" xr:uid="{00000000-0005-0000-0000-00001D0C0000}"/>
    <cellStyle name="Normal 12 65" xfId="3100" xr:uid="{00000000-0005-0000-0000-00001E0C0000}"/>
    <cellStyle name="Normal 12 66" xfId="3101" xr:uid="{00000000-0005-0000-0000-00001F0C0000}"/>
    <cellStyle name="Normal 12 67" xfId="3102" xr:uid="{00000000-0005-0000-0000-0000200C0000}"/>
    <cellStyle name="Normal 12 68" xfId="3103" xr:uid="{00000000-0005-0000-0000-0000210C0000}"/>
    <cellStyle name="Normal 12 69" xfId="3104" xr:uid="{00000000-0005-0000-0000-0000220C0000}"/>
    <cellStyle name="Normal 12 7" xfId="3105" xr:uid="{00000000-0005-0000-0000-0000230C0000}"/>
    <cellStyle name="Normal 12 70" xfId="3106" xr:uid="{00000000-0005-0000-0000-0000240C0000}"/>
    <cellStyle name="Normal 12 71" xfId="3107" xr:uid="{00000000-0005-0000-0000-0000250C0000}"/>
    <cellStyle name="Normal 12 72" xfId="3108" xr:uid="{00000000-0005-0000-0000-0000260C0000}"/>
    <cellStyle name="Normal 12 73" xfId="3109" xr:uid="{00000000-0005-0000-0000-0000270C0000}"/>
    <cellStyle name="Normal 12 74" xfId="3110" xr:uid="{00000000-0005-0000-0000-0000280C0000}"/>
    <cellStyle name="Normal 12 75" xfId="3111" xr:uid="{00000000-0005-0000-0000-0000290C0000}"/>
    <cellStyle name="Normal 12 76" xfId="3112" xr:uid="{00000000-0005-0000-0000-00002A0C0000}"/>
    <cellStyle name="Normal 12 77" xfId="3113" xr:uid="{00000000-0005-0000-0000-00002B0C0000}"/>
    <cellStyle name="Normal 12 78" xfId="3114" xr:uid="{00000000-0005-0000-0000-00002C0C0000}"/>
    <cellStyle name="Normal 12 79" xfId="3115" xr:uid="{00000000-0005-0000-0000-00002D0C0000}"/>
    <cellStyle name="Normal 12 8" xfId="3116" xr:uid="{00000000-0005-0000-0000-00002E0C0000}"/>
    <cellStyle name="Normal 12 80" xfId="3117" xr:uid="{00000000-0005-0000-0000-00002F0C0000}"/>
    <cellStyle name="Normal 12 81" xfId="3118" xr:uid="{00000000-0005-0000-0000-0000300C0000}"/>
    <cellStyle name="Normal 12 82" xfId="3119" xr:uid="{00000000-0005-0000-0000-0000310C0000}"/>
    <cellStyle name="Normal 12 83" xfId="3120" xr:uid="{00000000-0005-0000-0000-0000320C0000}"/>
    <cellStyle name="Normal 12 84" xfId="3121" xr:uid="{00000000-0005-0000-0000-0000330C0000}"/>
    <cellStyle name="Normal 12 85" xfId="3122" xr:uid="{00000000-0005-0000-0000-0000340C0000}"/>
    <cellStyle name="Normal 12 86" xfId="3123" xr:uid="{00000000-0005-0000-0000-0000350C0000}"/>
    <cellStyle name="Normal 12 87" xfId="3124" xr:uid="{00000000-0005-0000-0000-0000360C0000}"/>
    <cellStyle name="Normal 12 88" xfId="3125" xr:uid="{00000000-0005-0000-0000-0000370C0000}"/>
    <cellStyle name="Normal 12 89" xfId="3126" xr:uid="{00000000-0005-0000-0000-0000380C0000}"/>
    <cellStyle name="Normal 12 9" xfId="3127" xr:uid="{00000000-0005-0000-0000-0000390C0000}"/>
    <cellStyle name="Normal 12 90" xfId="3128" xr:uid="{00000000-0005-0000-0000-00003A0C0000}"/>
    <cellStyle name="Normal 12 91" xfId="3129" xr:uid="{00000000-0005-0000-0000-00003B0C0000}"/>
    <cellStyle name="Normal 12 92" xfId="3130" xr:uid="{00000000-0005-0000-0000-00003C0C0000}"/>
    <cellStyle name="Normal 12 93" xfId="3131" xr:uid="{00000000-0005-0000-0000-00003D0C0000}"/>
    <cellStyle name="Normal 12 94" xfId="3132" xr:uid="{00000000-0005-0000-0000-00003E0C0000}"/>
    <cellStyle name="Normal 12 95" xfId="3133" xr:uid="{00000000-0005-0000-0000-00003F0C0000}"/>
    <cellStyle name="Normal 12 96" xfId="3134" xr:uid="{00000000-0005-0000-0000-0000400C0000}"/>
    <cellStyle name="Normal 12 97" xfId="3135" xr:uid="{00000000-0005-0000-0000-0000410C0000}"/>
    <cellStyle name="Normal 12 98" xfId="3136" xr:uid="{00000000-0005-0000-0000-0000420C0000}"/>
    <cellStyle name="Normal 12 99" xfId="3137" xr:uid="{00000000-0005-0000-0000-0000430C0000}"/>
    <cellStyle name="Normal 120" xfId="3138" xr:uid="{00000000-0005-0000-0000-0000440C0000}"/>
    <cellStyle name="Normal 121" xfId="3139" xr:uid="{00000000-0005-0000-0000-0000450C0000}"/>
    <cellStyle name="Normal 122" xfId="3140" xr:uid="{00000000-0005-0000-0000-0000460C0000}"/>
    <cellStyle name="Normal 123" xfId="3141" xr:uid="{00000000-0005-0000-0000-0000470C0000}"/>
    <cellStyle name="Normal 124" xfId="3142" xr:uid="{00000000-0005-0000-0000-0000480C0000}"/>
    <cellStyle name="Normal 125" xfId="3143" xr:uid="{00000000-0005-0000-0000-0000490C0000}"/>
    <cellStyle name="Normal 126" xfId="3144" xr:uid="{00000000-0005-0000-0000-00004A0C0000}"/>
    <cellStyle name="Normal 127" xfId="3145" xr:uid="{00000000-0005-0000-0000-00004B0C0000}"/>
    <cellStyle name="Normal 128" xfId="3146" xr:uid="{00000000-0005-0000-0000-00004C0C0000}"/>
    <cellStyle name="Normal 129" xfId="3147" xr:uid="{00000000-0005-0000-0000-00004D0C0000}"/>
    <cellStyle name="Normal 13" xfId="3148" xr:uid="{00000000-0005-0000-0000-00004E0C0000}"/>
    <cellStyle name="Normal 13 10" xfId="3149" xr:uid="{00000000-0005-0000-0000-00004F0C0000}"/>
    <cellStyle name="Normal 13 100" xfId="3150" xr:uid="{00000000-0005-0000-0000-0000500C0000}"/>
    <cellStyle name="Normal 13 101" xfId="3151" xr:uid="{00000000-0005-0000-0000-0000510C0000}"/>
    <cellStyle name="Normal 13 102" xfId="3152" xr:uid="{00000000-0005-0000-0000-0000520C0000}"/>
    <cellStyle name="Normal 13 103" xfId="3153" xr:uid="{00000000-0005-0000-0000-0000530C0000}"/>
    <cellStyle name="Normal 13 104" xfId="3154" xr:uid="{00000000-0005-0000-0000-0000540C0000}"/>
    <cellStyle name="Normal 13 105" xfId="3155" xr:uid="{00000000-0005-0000-0000-0000550C0000}"/>
    <cellStyle name="Normal 13 106" xfId="3156" xr:uid="{00000000-0005-0000-0000-0000560C0000}"/>
    <cellStyle name="Normal 13 107" xfId="3157" xr:uid="{00000000-0005-0000-0000-0000570C0000}"/>
    <cellStyle name="Normal 13 108" xfId="3158" xr:uid="{00000000-0005-0000-0000-0000580C0000}"/>
    <cellStyle name="Normal 13 109" xfId="3159" xr:uid="{00000000-0005-0000-0000-0000590C0000}"/>
    <cellStyle name="Normal 13 11" xfId="3160" xr:uid="{00000000-0005-0000-0000-00005A0C0000}"/>
    <cellStyle name="Normal 13 110" xfId="3161" xr:uid="{00000000-0005-0000-0000-00005B0C0000}"/>
    <cellStyle name="Normal 13 111" xfId="3162" xr:uid="{00000000-0005-0000-0000-00005C0C0000}"/>
    <cellStyle name="Normal 13 112" xfId="3163" xr:uid="{00000000-0005-0000-0000-00005D0C0000}"/>
    <cellStyle name="Normal 13 113" xfId="3164" xr:uid="{00000000-0005-0000-0000-00005E0C0000}"/>
    <cellStyle name="Normal 13 114" xfId="3165" xr:uid="{00000000-0005-0000-0000-00005F0C0000}"/>
    <cellStyle name="Normal 13 115" xfId="3166" xr:uid="{00000000-0005-0000-0000-0000600C0000}"/>
    <cellStyle name="Normal 13 116" xfId="3167" xr:uid="{00000000-0005-0000-0000-0000610C0000}"/>
    <cellStyle name="Normal 13 117" xfId="3168" xr:uid="{00000000-0005-0000-0000-0000620C0000}"/>
    <cellStyle name="Normal 13 118" xfId="3169" xr:uid="{00000000-0005-0000-0000-0000630C0000}"/>
    <cellStyle name="Normal 13 119" xfId="3170" xr:uid="{00000000-0005-0000-0000-0000640C0000}"/>
    <cellStyle name="Normal 13 12" xfId="3171" xr:uid="{00000000-0005-0000-0000-0000650C0000}"/>
    <cellStyle name="Normal 13 120" xfId="3172" xr:uid="{00000000-0005-0000-0000-0000660C0000}"/>
    <cellStyle name="Normal 13 121" xfId="3173" xr:uid="{00000000-0005-0000-0000-0000670C0000}"/>
    <cellStyle name="Normal 13 122" xfId="3174" xr:uid="{00000000-0005-0000-0000-0000680C0000}"/>
    <cellStyle name="Normal 13 123" xfId="3175" xr:uid="{00000000-0005-0000-0000-0000690C0000}"/>
    <cellStyle name="Normal 13 124" xfId="3176" xr:uid="{00000000-0005-0000-0000-00006A0C0000}"/>
    <cellStyle name="Normal 13 125" xfId="3177" xr:uid="{00000000-0005-0000-0000-00006B0C0000}"/>
    <cellStyle name="Normal 13 126" xfId="3178" xr:uid="{00000000-0005-0000-0000-00006C0C0000}"/>
    <cellStyle name="Normal 13 127" xfId="3179" xr:uid="{00000000-0005-0000-0000-00006D0C0000}"/>
    <cellStyle name="Normal 13 128" xfId="3180" xr:uid="{00000000-0005-0000-0000-00006E0C0000}"/>
    <cellStyle name="Normal 13 129" xfId="3181" xr:uid="{00000000-0005-0000-0000-00006F0C0000}"/>
    <cellStyle name="Normal 13 13" xfId="3182" xr:uid="{00000000-0005-0000-0000-0000700C0000}"/>
    <cellStyle name="Normal 13 130" xfId="3183" xr:uid="{00000000-0005-0000-0000-0000710C0000}"/>
    <cellStyle name="Normal 13 131" xfId="3184" xr:uid="{00000000-0005-0000-0000-0000720C0000}"/>
    <cellStyle name="Normal 13 132" xfId="3185" xr:uid="{00000000-0005-0000-0000-0000730C0000}"/>
    <cellStyle name="Normal 13 133" xfId="3186" xr:uid="{00000000-0005-0000-0000-0000740C0000}"/>
    <cellStyle name="Normal 13 134" xfId="3187" xr:uid="{00000000-0005-0000-0000-0000750C0000}"/>
    <cellStyle name="Normal 13 135" xfId="3188" xr:uid="{00000000-0005-0000-0000-0000760C0000}"/>
    <cellStyle name="Normal 13 136" xfId="3189" xr:uid="{00000000-0005-0000-0000-0000770C0000}"/>
    <cellStyle name="Normal 13 137" xfId="3190" xr:uid="{00000000-0005-0000-0000-0000780C0000}"/>
    <cellStyle name="Normal 13 138" xfId="3191" xr:uid="{00000000-0005-0000-0000-0000790C0000}"/>
    <cellStyle name="Normal 13 139" xfId="3192" xr:uid="{00000000-0005-0000-0000-00007A0C0000}"/>
    <cellStyle name="Normal 13 14" xfId="3193" xr:uid="{00000000-0005-0000-0000-00007B0C0000}"/>
    <cellStyle name="Normal 13 140" xfId="3194" xr:uid="{00000000-0005-0000-0000-00007C0C0000}"/>
    <cellStyle name="Normal 13 141" xfId="3195" xr:uid="{00000000-0005-0000-0000-00007D0C0000}"/>
    <cellStyle name="Normal 13 142" xfId="3196" xr:uid="{00000000-0005-0000-0000-00007E0C0000}"/>
    <cellStyle name="Normal 13 143" xfId="3197" xr:uid="{00000000-0005-0000-0000-00007F0C0000}"/>
    <cellStyle name="Normal 13 144" xfId="3198" xr:uid="{00000000-0005-0000-0000-0000800C0000}"/>
    <cellStyle name="Normal 13 145" xfId="3199" xr:uid="{00000000-0005-0000-0000-0000810C0000}"/>
    <cellStyle name="Normal 13 146" xfId="3200" xr:uid="{00000000-0005-0000-0000-0000820C0000}"/>
    <cellStyle name="Normal 13 147" xfId="3201" xr:uid="{00000000-0005-0000-0000-0000830C0000}"/>
    <cellStyle name="Normal 13 148" xfId="3202" xr:uid="{00000000-0005-0000-0000-0000840C0000}"/>
    <cellStyle name="Normal 13 149" xfId="3203" xr:uid="{00000000-0005-0000-0000-0000850C0000}"/>
    <cellStyle name="Normal 13 15" xfId="3204" xr:uid="{00000000-0005-0000-0000-0000860C0000}"/>
    <cellStyle name="Normal 13 150" xfId="3205" xr:uid="{00000000-0005-0000-0000-0000870C0000}"/>
    <cellStyle name="Normal 13 151" xfId="3206" xr:uid="{00000000-0005-0000-0000-0000880C0000}"/>
    <cellStyle name="Normal 13 152" xfId="3207" xr:uid="{00000000-0005-0000-0000-0000890C0000}"/>
    <cellStyle name="Normal 13 153" xfId="3208" xr:uid="{00000000-0005-0000-0000-00008A0C0000}"/>
    <cellStyle name="Normal 13 154" xfId="3209" xr:uid="{00000000-0005-0000-0000-00008B0C0000}"/>
    <cellStyle name="Normal 13 155" xfId="3210" xr:uid="{00000000-0005-0000-0000-00008C0C0000}"/>
    <cellStyle name="Normal 13 156" xfId="3211" xr:uid="{00000000-0005-0000-0000-00008D0C0000}"/>
    <cellStyle name="Normal 13 157" xfId="3212" xr:uid="{00000000-0005-0000-0000-00008E0C0000}"/>
    <cellStyle name="Normal 13 158" xfId="3213" xr:uid="{00000000-0005-0000-0000-00008F0C0000}"/>
    <cellStyle name="Normal 13 159" xfId="3214" xr:uid="{00000000-0005-0000-0000-0000900C0000}"/>
    <cellStyle name="Normal 13 16" xfId="3215" xr:uid="{00000000-0005-0000-0000-0000910C0000}"/>
    <cellStyle name="Normal 13 160" xfId="3216" xr:uid="{00000000-0005-0000-0000-0000920C0000}"/>
    <cellStyle name="Normal 13 161" xfId="3217" xr:uid="{00000000-0005-0000-0000-0000930C0000}"/>
    <cellStyle name="Normal 13 162" xfId="3218" xr:uid="{00000000-0005-0000-0000-0000940C0000}"/>
    <cellStyle name="Normal 13 163" xfId="3219" xr:uid="{00000000-0005-0000-0000-0000950C0000}"/>
    <cellStyle name="Normal 13 164" xfId="3220" xr:uid="{00000000-0005-0000-0000-0000960C0000}"/>
    <cellStyle name="Normal 13 165" xfId="3221" xr:uid="{00000000-0005-0000-0000-0000970C0000}"/>
    <cellStyle name="Normal 13 166" xfId="3222" xr:uid="{00000000-0005-0000-0000-0000980C0000}"/>
    <cellStyle name="Normal 13 167" xfId="3223" xr:uid="{00000000-0005-0000-0000-0000990C0000}"/>
    <cellStyle name="Normal 13 168" xfId="3224" xr:uid="{00000000-0005-0000-0000-00009A0C0000}"/>
    <cellStyle name="Normal 13 169" xfId="3225" xr:uid="{00000000-0005-0000-0000-00009B0C0000}"/>
    <cellStyle name="Normal 13 17" xfId="3226" xr:uid="{00000000-0005-0000-0000-00009C0C0000}"/>
    <cellStyle name="Normal 13 170" xfId="3227" xr:uid="{00000000-0005-0000-0000-00009D0C0000}"/>
    <cellStyle name="Normal 13 171" xfId="3228" xr:uid="{00000000-0005-0000-0000-00009E0C0000}"/>
    <cellStyle name="Normal 13 172" xfId="3229" xr:uid="{00000000-0005-0000-0000-00009F0C0000}"/>
    <cellStyle name="Normal 13 173" xfId="3230" xr:uid="{00000000-0005-0000-0000-0000A00C0000}"/>
    <cellStyle name="Normal 13 174" xfId="3231" xr:uid="{00000000-0005-0000-0000-0000A10C0000}"/>
    <cellStyle name="Normal 13 175" xfId="3232" xr:uid="{00000000-0005-0000-0000-0000A20C0000}"/>
    <cellStyle name="Normal 13 176" xfId="3233" xr:uid="{00000000-0005-0000-0000-0000A30C0000}"/>
    <cellStyle name="Normal 13 177" xfId="3234" xr:uid="{00000000-0005-0000-0000-0000A40C0000}"/>
    <cellStyle name="Normal 13 178" xfId="3235" xr:uid="{00000000-0005-0000-0000-0000A50C0000}"/>
    <cellStyle name="Normal 13 179" xfId="3236" xr:uid="{00000000-0005-0000-0000-0000A60C0000}"/>
    <cellStyle name="Normal 13 18" xfId="3237" xr:uid="{00000000-0005-0000-0000-0000A70C0000}"/>
    <cellStyle name="Normal 13 180" xfId="3238" xr:uid="{00000000-0005-0000-0000-0000A80C0000}"/>
    <cellStyle name="Normal 13 181" xfId="3239" xr:uid="{00000000-0005-0000-0000-0000A90C0000}"/>
    <cellStyle name="Normal 13 182" xfId="3240" xr:uid="{00000000-0005-0000-0000-0000AA0C0000}"/>
    <cellStyle name="Normal 13 183" xfId="3241" xr:uid="{00000000-0005-0000-0000-0000AB0C0000}"/>
    <cellStyle name="Normal 13 184" xfId="3242" xr:uid="{00000000-0005-0000-0000-0000AC0C0000}"/>
    <cellStyle name="Normal 13 185" xfId="3243" xr:uid="{00000000-0005-0000-0000-0000AD0C0000}"/>
    <cellStyle name="Normal 13 186" xfId="3244" xr:uid="{00000000-0005-0000-0000-0000AE0C0000}"/>
    <cellStyle name="Normal 13 19" xfId="3245" xr:uid="{00000000-0005-0000-0000-0000AF0C0000}"/>
    <cellStyle name="Normal 13 2" xfId="3246" xr:uid="{00000000-0005-0000-0000-0000B00C0000}"/>
    <cellStyle name="Normal 13 20" xfId="3247" xr:uid="{00000000-0005-0000-0000-0000B10C0000}"/>
    <cellStyle name="Normal 13 21" xfId="3248" xr:uid="{00000000-0005-0000-0000-0000B20C0000}"/>
    <cellStyle name="Normal 13 22" xfId="3249" xr:uid="{00000000-0005-0000-0000-0000B30C0000}"/>
    <cellStyle name="Normal 13 23" xfId="3250" xr:uid="{00000000-0005-0000-0000-0000B40C0000}"/>
    <cellStyle name="Normal 13 24" xfId="3251" xr:uid="{00000000-0005-0000-0000-0000B50C0000}"/>
    <cellStyle name="Normal 13 25" xfId="3252" xr:uid="{00000000-0005-0000-0000-0000B60C0000}"/>
    <cellStyle name="Normal 13 26" xfId="3253" xr:uid="{00000000-0005-0000-0000-0000B70C0000}"/>
    <cellStyle name="Normal 13 27" xfId="3254" xr:uid="{00000000-0005-0000-0000-0000B80C0000}"/>
    <cellStyle name="Normal 13 28" xfId="3255" xr:uid="{00000000-0005-0000-0000-0000B90C0000}"/>
    <cellStyle name="Normal 13 29" xfId="3256" xr:uid="{00000000-0005-0000-0000-0000BA0C0000}"/>
    <cellStyle name="Normal 13 3" xfId="3257" xr:uid="{00000000-0005-0000-0000-0000BB0C0000}"/>
    <cellStyle name="Normal 13 30" xfId="3258" xr:uid="{00000000-0005-0000-0000-0000BC0C0000}"/>
    <cellStyle name="Normal 13 31" xfId="3259" xr:uid="{00000000-0005-0000-0000-0000BD0C0000}"/>
    <cellStyle name="Normal 13 32" xfId="3260" xr:uid="{00000000-0005-0000-0000-0000BE0C0000}"/>
    <cellStyle name="Normal 13 33" xfId="3261" xr:uid="{00000000-0005-0000-0000-0000BF0C0000}"/>
    <cellStyle name="Normal 13 34" xfId="3262" xr:uid="{00000000-0005-0000-0000-0000C00C0000}"/>
    <cellStyle name="Normal 13 35" xfId="3263" xr:uid="{00000000-0005-0000-0000-0000C10C0000}"/>
    <cellStyle name="Normal 13 36" xfId="3264" xr:uid="{00000000-0005-0000-0000-0000C20C0000}"/>
    <cellStyle name="Normal 13 37" xfId="3265" xr:uid="{00000000-0005-0000-0000-0000C30C0000}"/>
    <cellStyle name="Normal 13 38" xfId="3266" xr:uid="{00000000-0005-0000-0000-0000C40C0000}"/>
    <cellStyle name="Normal 13 39" xfId="3267" xr:uid="{00000000-0005-0000-0000-0000C50C0000}"/>
    <cellStyle name="Normal 13 4" xfId="3268" xr:uid="{00000000-0005-0000-0000-0000C60C0000}"/>
    <cellStyle name="Normal 13 40" xfId="3269" xr:uid="{00000000-0005-0000-0000-0000C70C0000}"/>
    <cellStyle name="Normal 13 41" xfId="3270" xr:uid="{00000000-0005-0000-0000-0000C80C0000}"/>
    <cellStyle name="Normal 13 42" xfId="3271" xr:uid="{00000000-0005-0000-0000-0000C90C0000}"/>
    <cellStyle name="Normal 13 43" xfId="3272" xr:uid="{00000000-0005-0000-0000-0000CA0C0000}"/>
    <cellStyle name="Normal 13 44" xfId="3273" xr:uid="{00000000-0005-0000-0000-0000CB0C0000}"/>
    <cellStyle name="Normal 13 45" xfId="3274" xr:uid="{00000000-0005-0000-0000-0000CC0C0000}"/>
    <cellStyle name="Normal 13 46" xfId="3275" xr:uid="{00000000-0005-0000-0000-0000CD0C0000}"/>
    <cellStyle name="Normal 13 47" xfId="3276" xr:uid="{00000000-0005-0000-0000-0000CE0C0000}"/>
    <cellStyle name="Normal 13 48" xfId="3277" xr:uid="{00000000-0005-0000-0000-0000CF0C0000}"/>
    <cellStyle name="Normal 13 49" xfId="3278" xr:uid="{00000000-0005-0000-0000-0000D00C0000}"/>
    <cellStyle name="Normal 13 5" xfId="3279" xr:uid="{00000000-0005-0000-0000-0000D10C0000}"/>
    <cellStyle name="Normal 13 50" xfId="3280" xr:uid="{00000000-0005-0000-0000-0000D20C0000}"/>
    <cellStyle name="Normal 13 51" xfId="3281" xr:uid="{00000000-0005-0000-0000-0000D30C0000}"/>
    <cellStyle name="Normal 13 52" xfId="3282" xr:uid="{00000000-0005-0000-0000-0000D40C0000}"/>
    <cellStyle name="Normal 13 53" xfId="3283" xr:uid="{00000000-0005-0000-0000-0000D50C0000}"/>
    <cellStyle name="Normal 13 54" xfId="3284" xr:uid="{00000000-0005-0000-0000-0000D60C0000}"/>
    <cellStyle name="Normal 13 55" xfId="3285" xr:uid="{00000000-0005-0000-0000-0000D70C0000}"/>
    <cellStyle name="Normal 13 56" xfId="3286" xr:uid="{00000000-0005-0000-0000-0000D80C0000}"/>
    <cellStyle name="Normal 13 57" xfId="3287" xr:uid="{00000000-0005-0000-0000-0000D90C0000}"/>
    <cellStyle name="Normal 13 58" xfId="3288" xr:uid="{00000000-0005-0000-0000-0000DA0C0000}"/>
    <cellStyle name="Normal 13 59" xfId="3289" xr:uid="{00000000-0005-0000-0000-0000DB0C0000}"/>
    <cellStyle name="Normal 13 6" xfId="3290" xr:uid="{00000000-0005-0000-0000-0000DC0C0000}"/>
    <cellStyle name="Normal 13 60" xfId="3291" xr:uid="{00000000-0005-0000-0000-0000DD0C0000}"/>
    <cellStyle name="Normal 13 61" xfId="3292" xr:uid="{00000000-0005-0000-0000-0000DE0C0000}"/>
    <cellStyle name="Normal 13 62" xfId="3293" xr:uid="{00000000-0005-0000-0000-0000DF0C0000}"/>
    <cellStyle name="Normal 13 63" xfId="3294" xr:uid="{00000000-0005-0000-0000-0000E00C0000}"/>
    <cellStyle name="Normal 13 64" xfId="3295" xr:uid="{00000000-0005-0000-0000-0000E10C0000}"/>
    <cellStyle name="Normal 13 65" xfId="3296" xr:uid="{00000000-0005-0000-0000-0000E20C0000}"/>
    <cellStyle name="Normal 13 66" xfId="3297" xr:uid="{00000000-0005-0000-0000-0000E30C0000}"/>
    <cellStyle name="Normal 13 67" xfId="3298" xr:uid="{00000000-0005-0000-0000-0000E40C0000}"/>
    <cellStyle name="Normal 13 68" xfId="3299" xr:uid="{00000000-0005-0000-0000-0000E50C0000}"/>
    <cellStyle name="Normal 13 69" xfId="3300" xr:uid="{00000000-0005-0000-0000-0000E60C0000}"/>
    <cellStyle name="Normal 13 7" xfId="3301" xr:uid="{00000000-0005-0000-0000-0000E70C0000}"/>
    <cellStyle name="Normal 13 70" xfId="3302" xr:uid="{00000000-0005-0000-0000-0000E80C0000}"/>
    <cellStyle name="Normal 13 71" xfId="3303" xr:uid="{00000000-0005-0000-0000-0000E90C0000}"/>
    <cellStyle name="Normal 13 72" xfId="3304" xr:uid="{00000000-0005-0000-0000-0000EA0C0000}"/>
    <cellStyle name="Normal 13 73" xfId="3305" xr:uid="{00000000-0005-0000-0000-0000EB0C0000}"/>
    <cellStyle name="Normal 13 74" xfId="3306" xr:uid="{00000000-0005-0000-0000-0000EC0C0000}"/>
    <cellStyle name="Normal 13 75" xfId="3307" xr:uid="{00000000-0005-0000-0000-0000ED0C0000}"/>
    <cellStyle name="Normal 13 76" xfId="3308" xr:uid="{00000000-0005-0000-0000-0000EE0C0000}"/>
    <cellStyle name="Normal 13 77" xfId="3309" xr:uid="{00000000-0005-0000-0000-0000EF0C0000}"/>
    <cellStyle name="Normal 13 78" xfId="3310" xr:uid="{00000000-0005-0000-0000-0000F00C0000}"/>
    <cellStyle name="Normal 13 79" xfId="3311" xr:uid="{00000000-0005-0000-0000-0000F10C0000}"/>
    <cellStyle name="Normal 13 8" xfId="3312" xr:uid="{00000000-0005-0000-0000-0000F20C0000}"/>
    <cellStyle name="Normal 13 80" xfId="3313" xr:uid="{00000000-0005-0000-0000-0000F30C0000}"/>
    <cellStyle name="Normal 13 81" xfId="3314" xr:uid="{00000000-0005-0000-0000-0000F40C0000}"/>
    <cellStyle name="Normal 13 82" xfId="3315" xr:uid="{00000000-0005-0000-0000-0000F50C0000}"/>
    <cellStyle name="Normal 13 83" xfId="3316" xr:uid="{00000000-0005-0000-0000-0000F60C0000}"/>
    <cellStyle name="Normal 13 84" xfId="3317" xr:uid="{00000000-0005-0000-0000-0000F70C0000}"/>
    <cellStyle name="Normal 13 85" xfId="3318" xr:uid="{00000000-0005-0000-0000-0000F80C0000}"/>
    <cellStyle name="Normal 13 86" xfId="3319" xr:uid="{00000000-0005-0000-0000-0000F90C0000}"/>
    <cellStyle name="Normal 13 87" xfId="3320" xr:uid="{00000000-0005-0000-0000-0000FA0C0000}"/>
    <cellStyle name="Normal 13 88" xfId="3321" xr:uid="{00000000-0005-0000-0000-0000FB0C0000}"/>
    <cellStyle name="Normal 13 89" xfId="3322" xr:uid="{00000000-0005-0000-0000-0000FC0C0000}"/>
    <cellStyle name="Normal 13 9" xfId="3323" xr:uid="{00000000-0005-0000-0000-0000FD0C0000}"/>
    <cellStyle name="Normal 13 90" xfId="3324" xr:uid="{00000000-0005-0000-0000-0000FE0C0000}"/>
    <cellStyle name="Normal 13 91" xfId="3325" xr:uid="{00000000-0005-0000-0000-0000FF0C0000}"/>
    <cellStyle name="Normal 13 92" xfId="3326" xr:uid="{00000000-0005-0000-0000-0000000D0000}"/>
    <cellStyle name="Normal 13 93" xfId="3327" xr:uid="{00000000-0005-0000-0000-0000010D0000}"/>
    <cellStyle name="Normal 13 94" xfId="3328" xr:uid="{00000000-0005-0000-0000-0000020D0000}"/>
    <cellStyle name="Normal 13 95" xfId="3329" xr:uid="{00000000-0005-0000-0000-0000030D0000}"/>
    <cellStyle name="Normal 13 96" xfId="3330" xr:uid="{00000000-0005-0000-0000-0000040D0000}"/>
    <cellStyle name="Normal 13 97" xfId="3331" xr:uid="{00000000-0005-0000-0000-0000050D0000}"/>
    <cellStyle name="Normal 13 98" xfId="3332" xr:uid="{00000000-0005-0000-0000-0000060D0000}"/>
    <cellStyle name="Normal 13 99" xfId="3333" xr:uid="{00000000-0005-0000-0000-0000070D0000}"/>
    <cellStyle name="Normal 130" xfId="3334" xr:uid="{00000000-0005-0000-0000-0000080D0000}"/>
    <cellStyle name="Normal 131" xfId="3335" xr:uid="{00000000-0005-0000-0000-0000090D0000}"/>
    <cellStyle name="Normal 132" xfId="3336" xr:uid="{00000000-0005-0000-0000-00000A0D0000}"/>
    <cellStyle name="Normal 133" xfId="3337" xr:uid="{00000000-0005-0000-0000-00000B0D0000}"/>
    <cellStyle name="Normal 134" xfId="3338" xr:uid="{00000000-0005-0000-0000-00000C0D0000}"/>
    <cellStyle name="Normal 135" xfId="3339" xr:uid="{00000000-0005-0000-0000-00000D0D0000}"/>
    <cellStyle name="Normal 136" xfId="3340" xr:uid="{00000000-0005-0000-0000-00000E0D0000}"/>
    <cellStyle name="Normal 137" xfId="3341" xr:uid="{00000000-0005-0000-0000-00000F0D0000}"/>
    <cellStyle name="Normal 138" xfId="3342" xr:uid="{00000000-0005-0000-0000-0000100D0000}"/>
    <cellStyle name="Normal 139" xfId="3343" xr:uid="{00000000-0005-0000-0000-0000110D0000}"/>
    <cellStyle name="Normal 14" xfId="3344" xr:uid="{00000000-0005-0000-0000-0000120D0000}"/>
    <cellStyle name="Normal 14 10" xfId="3345" xr:uid="{00000000-0005-0000-0000-0000130D0000}"/>
    <cellStyle name="Normal 14 11" xfId="3346" xr:uid="{00000000-0005-0000-0000-0000140D0000}"/>
    <cellStyle name="Normal 14 12" xfId="3347" xr:uid="{00000000-0005-0000-0000-0000150D0000}"/>
    <cellStyle name="Normal 14 13" xfId="3348" xr:uid="{00000000-0005-0000-0000-0000160D0000}"/>
    <cellStyle name="Normal 14 14" xfId="3349" xr:uid="{00000000-0005-0000-0000-0000170D0000}"/>
    <cellStyle name="Normal 14 15" xfId="3350" xr:uid="{00000000-0005-0000-0000-0000180D0000}"/>
    <cellStyle name="Normal 14 16" xfId="3351" xr:uid="{00000000-0005-0000-0000-0000190D0000}"/>
    <cellStyle name="Normal 14 17" xfId="3352" xr:uid="{00000000-0005-0000-0000-00001A0D0000}"/>
    <cellStyle name="Normal 14 18" xfId="3353" xr:uid="{00000000-0005-0000-0000-00001B0D0000}"/>
    <cellStyle name="Normal 14 19" xfId="3354" xr:uid="{00000000-0005-0000-0000-00001C0D0000}"/>
    <cellStyle name="Normal 14 2" xfId="3355" xr:uid="{00000000-0005-0000-0000-00001D0D0000}"/>
    <cellStyle name="Normal 14 20" xfId="3356" xr:uid="{00000000-0005-0000-0000-00001E0D0000}"/>
    <cellStyle name="Normal 14 21" xfId="3357" xr:uid="{00000000-0005-0000-0000-00001F0D0000}"/>
    <cellStyle name="Normal 14 22" xfId="3358" xr:uid="{00000000-0005-0000-0000-0000200D0000}"/>
    <cellStyle name="Normal 14 23" xfId="3359" xr:uid="{00000000-0005-0000-0000-0000210D0000}"/>
    <cellStyle name="Normal 14 24" xfId="3360" xr:uid="{00000000-0005-0000-0000-0000220D0000}"/>
    <cellStyle name="Normal 14 25" xfId="3361" xr:uid="{00000000-0005-0000-0000-0000230D0000}"/>
    <cellStyle name="Normal 14 26" xfId="3362" xr:uid="{00000000-0005-0000-0000-0000240D0000}"/>
    <cellStyle name="Normal 14 27" xfId="3363" xr:uid="{00000000-0005-0000-0000-0000250D0000}"/>
    <cellStyle name="Normal 14 28" xfId="3364" xr:uid="{00000000-0005-0000-0000-0000260D0000}"/>
    <cellStyle name="Normal 14 29" xfId="3365" xr:uid="{00000000-0005-0000-0000-0000270D0000}"/>
    <cellStyle name="Normal 14 3" xfId="3366" xr:uid="{00000000-0005-0000-0000-0000280D0000}"/>
    <cellStyle name="Normal 14 30" xfId="3367" xr:uid="{00000000-0005-0000-0000-0000290D0000}"/>
    <cellStyle name="Normal 14 31" xfId="3368" xr:uid="{00000000-0005-0000-0000-00002A0D0000}"/>
    <cellStyle name="Normal 14 32" xfId="3369" xr:uid="{00000000-0005-0000-0000-00002B0D0000}"/>
    <cellStyle name="Normal 14 33" xfId="3370" xr:uid="{00000000-0005-0000-0000-00002C0D0000}"/>
    <cellStyle name="Normal 14 34" xfId="3371" xr:uid="{00000000-0005-0000-0000-00002D0D0000}"/>
    <cellStyle name="Normal 14 35" xfId="3372" xr:uid="{00000000-0005-0000-0000-00002E0D0000}"/>
    <cellStyle name="Normal 14 36" xfId="3373" xr:uid="{00000000-0005-0000-0000-00002F0D0000}"/>
    <cellStyle name="Normal 14 37" xfId="3374" xr:uid="{00000000-0005-0000-0000-0000300D0000}"/>
    <cellStyle name="Normal 14 38" xfId="3375" xr:uid="{00000000-0005-0000-0000-0000310D0000}"/>
    <cellStyle name="Normal 14 39" xfId="3376" xr:uid="{00000000-0005-0000-0000-0000320D0000}"/>
    <cellStyle name="Normal 14 4" xfId="3377" xr:uid="{00000000-0005-0000-0000-0000330D0000}"/>
    <cellStyle name="Normal 14 40" xfId="3378" xr:uid="{00000000-0005-0000-0000-0000340D0000}"/>
    <cellStyle name="Normal 14 41" xfId="3379" xr:uid="{00000000-0005-0000-0000-0000350D0000}"/>
    <cellStyle name="Normal 14 42" xfId="3380" xr:uid="{00000000-0005-0000-0000-0000360D0000}"/>
    <cellStyle name="Normal 14 43" xfId="3381" xr:uid="{00000000-0005-0000-0000-0000370D0000}"/>
    <cellStyle name="Normal 14 44" xfId="3382" xr:uid="{00000000-0005-0000-0000-0000380D0000}"/>
    <cellStyle name="Normal 14 45" xfId="3383" xr:uid="{00000000-0005-0000-0000-0000390D0000}"/>
    <cellStyle name="Normal 14 46" xfId="3384" xr:uid="{00000000-0005-0000-0000-00003A0D0000}"/>
    <cellStyle name="Normal 14 47" xfId="3385" xr:uid="{00000000-0005-0000-0000-00003B0D0000}"/>
    <cellStyle name="Normal 14 48" xfId="3386" xr:uid="{00000000-0005-0000-0000-00003C0D0000}"/>
    <cellStyle name="Normal 14 49" xfId="3387" xr:uid="{00000000-0005-0000-0000-00003D0D0000}"/>
    <cellStyle name="Normal 14 5" xfId="3388" xr:uid="{00000000-0005-0000-0000-00003E0D0000}"/>
    <cellStyle name="Normal 14 50" xfId="3389" xr:uid="{00000000-0005-0000-0000-00003F0D0000}"/>
    <cellStyle name="Normal 14 51" xfId="3390" xr:uid="{00000000-0005-0000-0000-0000400D0000}"/>
    <cellStyle name="Normal 14 52" xfId="3391" xr:uid="{00000000-0005-0000-0000-0000410D0000}"/>
    <cellStyle name="Normal 14 53" xfId="3392" xr:uid="{00000000-0005-0000-0000-0000420D0000}"/>
    <cellStyle name="Normal 14 54" xfId="3393" xr:uid="{00000000-0005-0000-0000-0000430D0000}"/>
    <cellStyle name="Normal 14 55" xfId="3394" xr:uid="{00000000-0005-0000-0000-0000440D0000}"/>
    <cellStyle name="Normal 14 56" xfId="3395" xr:uid="{00000000-0005-0000-0000-0000450D0000}"/>
    <cellStyle name="Normal 14 57" xfId="3396" xr:uid="{00000000-0005-0000-0000-0000460D0000}"/>
    <cellStyle name="Normal 14 58" xfId="3397" xr:uid="{00000000-0005-0000-0000-0000470D0000}"/>
    <cellStyle name="Normal 14 59" xfId="3398" xr:uid="{00000000-0005-0000-0000-0000480D0000}"/>
    <cellStyle name="Normal 14 6" xfId="3399" xr:uid="{00000000-0005-0000-0000-0000490D0000}"/>
    <cellStyle name="Normal 14 60" xfId="3400" xr:uid="{00000000-0005-0000-0000-00004A0D0000}"/>
    <cellStyle name="Normal 14 61" xfId="3401" xr:uid="{00000000-0005-0000-0000-00004B0D0000}"/>
    <cellStyle name="Normal 14 62" xfId="3402" xr:uid="{00000000-0005-0000-0000-00004C0D0000}"/>
    <cellStyle name="Normal 14 7" xfId="3403" xr:uid="{00000000-0005-0000-0000-00004D0D0000}"/>
    <cellStyle name="Normal 14 8" xfId="3404" xr:uid="{00000000-0005-0000-0000-00004E0D0000}"/>
    <cellStyle name="Normal 14 9" xfId="3405" xr:uid="{00000000-0005-0000-0000-00004F0D0000}"/>
    <cellStyle name="Normal 140" xfId="3406" xr:uid="{00000000-0005-0000-0000-0000500D0000}"/>
    <cellStyle name="Normal 141" xfId="3407" xr:uid="{00000000-0005-0000-0000-0000510D0000}"/>
    <cellStyle name="Normal 142" xfId="3408" xr:uid="{00000000-0005-0000-0000-0000520D0000}"/>
    <cellStyle name="Normal 143" xfId="3409" xr:uid="{00000000-0005-0000-0000-0000530D0000}"/>
    <cellStyle name="Normal 144" xfId="3410" xr:uid="{00000000-0005-0000-0000-0000540D0000}"/>
    <cellStyle name="Normal 145" xfId="3411" xr:uid="{00000000-0005-0000-0000-0000550D0000}"/>
    <cellStyle name="Normal 146" xfId="3412" xr:uid="{00000000-0005-0000-0000-0000560D0000}"/>
    <cellStyle name="Normal 147" xfId="3413" xr:uid="{00000000-0005-0000-0000-0000570D0000}"/>
    <cellStyle name="Normal 148" xfId="3414" xr:uid="{00000000-0005-0000-0000-0000580D0000}"/>
    <cellStyle name="Normal 149" xfId="3415" xr:uid="{00000000-0005-0000-0000-0000590D0000}"/>
    <cellStyle name="Normal 15" xfId="5175" xr:uid="{00000000-0005-0000-0000-00005A0D0000}"/>
    <cellStyle name="Normal 15 10" xfId="3416" xr:uid="{00000000-0005-0000-0000-00005B0D0000}"/>
    <cellStyle name="Normal 15 11" xfId="3417" xr:uid="{00000000-0005-0000-0000-00005C0D0000}"/>
    <cellStyle name="Normal 15 12" xfId="3418" xr:uid="{00000000-0005-0000-0000-00005D0D0000}"/>
    <cellStyle name="Normal 15 13" xfId="3419" xr:uid="{00000000-0005-0000-0000-00005E0D0000}"/>
    <cellStyle name="Normal 15 14" xfId="3420" xr:uid="{00000000-0005-0000-0000-00005F0D0000}"/>
    <cellStyle name="Normal 15 15" xfId="3421" xr:uid="{00000000-0005-0000-0000-0000600D0000}"/>
    <cellStyle name="Normal 15 16" xfId="3422" xr:uid="{00000000-0005-0000-0000-0000610D0000}"/>
    <cellStyle name="Normal 15 2" xfId="3423" xr:uid="{00000000-0005-0000-0000-0000620D0000}"/>
    <cellStyle name="Normal 15 3" xfId="3424" xr:uid="{00000000-0005-0000-0000-0000630D0000}"/>
    <cellStyle name="Normal 15 4" xfId="3425" xr:uid="{00000000-0005-0000-0000-0000640D0000}"/>
    <cellStyle name="Normal 15 5" xfId="3426" xr:uid="{00000000-0005-0000-0000-0000650D0000}"/>
    <cellStyle name="Normal 15 6" xfId="3427" xr:uid="{00000000-0005-0000-0000-0000660D0000}"/>
    <cellStyle name="Normal 15 7" xfId="3428" xr:uid="{00000000-0005-0000-0000-0000670D0000}"/>
    <cellStyle name="Normal 15 8" xfId="3429" xr:uid="{00000000-0005-0000-0000-0000680D0000}"/>
    <cellStyle name="Normal 15 9" xfId="3430" xr:uid="{00000000-0005-0000-0000-0000690D0000}"/>
    <cellStyle name="Normal 150" xfId="3431" xr:uid="{00000000-0005-0000-0000-00006A0D0000}"/>
    <cellStyle name="Normal 151" xfId="3432" xr:uid="{00000000-0005-0000-0000-00006B0D0000}"/>
    <cellStyle name="Normal 152" xfId="3433" xr:uid="{00000000-0005-0000-0000-00006C0D0000}"/>
    <cellStyle name="Normal 153" xfId="3434" xr:uid="{00000000-0005-0000-0000-00006D0D0000}"/>
    <cellStyle name="Normal 154" xfId="3435" xr:uid="{00000000-0005-0000-0000-00006E0D0000}"/>
    <cellStyle name="Normal 155" xfId="3436" xr:uid="{00000000-0005-0000-0000-00006F0D0000}"/>
    <cellStyle name="Normal 156" xfId="3437" xr:uid="{00000000-0005-0000-0000-0000700D0000}"/>
    <cellStyle name="Normal 157" xfId="3438" xr:uid="{00000000-0005-0000-0000-0000710D0000}"/>
    <cellStyle name="Normal 158" xfId="3439" xr:uid="{00000000-0005-0000-0000-0000720D0000}"/>
    <cellStyle name="Normal 159" xfId="3440" xr:uid="{00000000-0005-0000-0000-0000730D0000}"/>
    <cellStyle name="Normal 16" xfId="3441" xr:uid="{00000000-0005-0000-0000-0000740D0000}"/>
    <cellStyle name="Normal 160" xfId="3442" xr:uid="{00000000-0005-0000-0000-0000750D0000}"/>
    <cellStyle name="Normal 161" xfId="3443" xr:uid="{00000000-0005-0000-0000-0000760D0000}"/>
    <cellStyle name="Normal 162" xfId="3444" xr:uid="{00000000-0005-0000-0000-0000770D0000}"/>
    <cellStyle name="Normal 163" xfId="3445" xr:uid="{00000000-0005-0000-0000-0000780D0000}"/>
    <cellStyle name="Normal 164" xfId="3446" xr:uid="{00000000-0005-0000-0000-0000790D0000}"/>
    <cellStyle name="Normal 165" xfId="3447" xr:uid="{00000000-0005-0000-0000-00007A0D0000}"/>
    <cellStyle name="Normal 166" xfId="3448" xr:uid="{00000000-0005-0000-0000-00007B0D0000}"/>
    <cellStyle name="Normal 167" xfId="3449" xr:uid="{00000000-0005-0000-0000-00007C0D0000}"/>
    <cellStyle name="Normal 168" xfId="3450" xr:uid="{00000000-0005-0000-0000-00007D0D0000}"/>
    <cellStyle name="Normal 169" xfId="3451" xr:uid="{00000000-0005-0000-0000-00007E0D0000}"/>
    <cellStyle name="Normal 17" xfId="3452" xr:uid="{00000000-0005-0000-0000-00007F0D0000}"/>
    <cellStyle name="Normal 170" xfId="3453" xr:uid="{00000000-0005-0000-0000-0000800D0000}"/>
    <cellStyle name="Normal 171" xfId="3454" xr:uid="{00000000-0005-0000-0000-0000810D0000}"/>
    <cellStyle name="Normal 172" xfId="3455" xr:uid="{00000000-0005-0000-0000-0000820D0000}"/>
    <cellStyle name="Normal 173" xfId="3456" xr:uid="{00000000-0005-0000-0000-0000830D0000}"/>
    <cellStyle name="Normal 174" xfId="3457" xr:uid="{00000000-0005-0000-0000-0000840D0000}"/>
    <cellStyle name="Normal 175" xfId="3458" xr:uid="{00000000-0005-0000-0000-0000850D0000}"/>
    <cellStyle name="Normal 176" xfId="3459" xr:uid="{00000000-0005-0000-0000-0000860D0000}"/>
    <cellStyle name="Normal 177" xfId="3460" xr:uid="{00000000-0005-0000-0000-0000870D0000}"/>
    <cellStyle name="Normal 178" xfId="3461" xr:uid="{00000000-0005-0000-0000-0000880D0000}"/>
    <cellStyle name="Normal 179" xfId="3462" xr:uid="{00000000-0005-0000-0000-0000890D0000}"/>
    <cellStyle name="Normal 18" xfId="3463" xr:uid="{00000000-0005-0000-0000-00008A0D0000}"/>
    <cellStyle name="Normal 180" xfId="3464" xr:uid="{00000000-0005-0000-0000-00008B0D0000}"/>
    <cellStyle name="Normal 181" xfId="3465" xr:uid="{00000000-0005-0000-0000-00008C0D0000}"/>
    <cellStyle name="Normal 182" xfId="3466" xr:uid="{00000000-0005-0000-0000-00008D0D0000}"/>
    <cellStyle name="Normal 183" xfId="3467" xr:uid="{00000000-0005-0000-0000-00008E0D0000}"/>
    <cellStyle name="Normal 184" xfId="3468" xr:uid="{00000000-0005-0000-0000-00008F0D0000}"/>
    <cellStyle name="Normal 185" xfId="3469" xr:uid="{00000000-0005-0000-0000-0000900D0000}"/>
    <cellStyle name="Normal 186" xfId="3470" xr:uid="{00000000-0005-0000-0000-0000910D0000}"/>
    <cellStyle name="Normal 187" xfId="3471" xr:uid="{00000000-0005-0000-0000-0000920D0000}"/>
    <cellStyle name="Normal 188" xfId="3472" xr:uid="{00000000-0005-0000-0000-0000930D0000}"/>
    <cellStyle name="Normal 189" xfId="5176" xr:uid="{00000000-0005-0000-0000-0000940D0000}"/>
    <cellStyle name="Normal 189 2" xfId="3473" xr:uid="{00000000-0005-0000-0000-0000950D0000}"/>
    <cellStyle name="Normal 19" xfId="3474" xr:uid="{00000000-0005-0000-0000-0000960D0000}"/>
    <cellStyle name="Normal 190 2" xfId="3475" xr:uid="{00000000-0005-0000-0000-0000970D0000}"/>
    <cellStyle name="Normal 191 2" xfId="3476" xr:uid="{00000000-0005-0000-0000-0000980D0000}"/>
    <cellStyle name="Normal 192 2" xfId="3477" xr:uid="{00000000-0005-0000-0000-0000990D0000}"/>
    <cellStyle name="Normal 2" xfId="3478" xr:uid="{00000000-0005-0000-0000-00009A0D0000}"/>
    <cellStyle name="Normal 2 2" xfId="3479" xr:uid="{00000000-0005-0000-0000-00009B0D0000}"/>
    <cellStyle name="Normal 2 3" xfId="3480" xr:uid="{00000000-0005-0000-0000-00009C0D0000}"/>
    <cellStyle name="Normal 2 3 10" xfId="3481" xr:uid="{00000000-0005-0000-0000-00009D0D0000}"/>
    <cellStyle name="Normal 2 3 11" xfId="3482" xr:uid="{00000000-0005-0000-0000-00009E0D0000}"/>
    <cellStyle name="Normal 2 3 12" xfId="3483" xr:uid="{00000000-0005-0000-0000-00009F0D0000}"/>
    <cellStyle name="Normal 2 3 13" xfId="3484" xr:uid="{00000000-0005-0000-0000-0000A00D0000}"/>
    <cellStyle name="Normal 2 3 14" xfId="3485" xr:uid="{00000000-0005-0000-0000-0000A10D0000}"/>
    <cellStyle name="Normal 2 3 15" xfId="3486" xr:uid="{00000000-0005-0000-0000-0000A20D0000}"/>
    <cellStyle name="Normal 2 3 2" xfId="3487" xr:uid="{00000000-0005-0000-0000-0000A30D0000}"/>
    <cellStyle name="Normal 2 3 3" xfId="3488" xr:uid="{00000000-0005-0000-0000-0000A40D0000}"/>
    <cellStyle name="Normal 2 3 4" xfId="3489" xr:uid="{00000000-0005-0000-0000-0000A50D0000}"/>
    <cellStyle name="Normal 2 3 5" xfId="3490" xr:uid="{00000000-0005-0000-0000-0000A60D0000}"/>
    <cellStyle name="Normal 2 3 6" xfId="3491" xr:uid="{00000000-0005-0000-0000-0000A70D0000}"/>
    <cellStyle name="Normal 2 3 7" xfId="3492" xr:uid="{00000000-0005-0000-0000-0000A80D0000}"/>
    <cellStyle name="Normal 2 3 8" xfId="3493" xr:uid="{00000000-0005-0000-0000-0000A90D0000}"/>
    <cellStyle name="Normal 2 3 9" xfId="3494" xr:uid="{00000000-0005-0000-0000-0000AA0D0000}"/>
    <cellStyle name="Normal 2 4" xfId="3495" xr:uid="{00000000-0005-0000-0000-0000AB0D0000}"/>
    <cellStyle name="Normal 2 4 2" xfId="3496" xr:uid="{00000000-0005-0000-0000-0000AC0D0000}"/>
    <cellStyle name="Normal 2 5" xfId="3497" xr:uid="{00000000-0005-0000-0000-0000AD0D0000}"/>
    <cellStyle name="Normal 2 6" xfId="3498" xr:uid="{00000000-0005-0000-0000-0000AE0D0000}"/>
    <cellStyle name="Normal 2 7" xfId="3499" xr:uid="{00000000-0005-0000-0000-0000AF0D0000}"/>
    <cellStyle name="Normal 2 8" xfId="3500" xr:uid="{00000000-0005-0000-0000-0000B00D0000}"/>
    <cellStyle name="Normal 2_(03) Série das varições_2014-2015" xfId="3501" xr:uid="{00000000-0005-0000-0000-0000B10D0000}"/>
    <cellStyle name="Normal 20" xfId="3502" xr:uid="{00000000-0005-0000-0000-0000B20D0000}"/>
    <cellStyle name="Normal 21" xfId="3503" xr:uid="{00000000-0005-0000-0000-0000B30D0000}"/>
    <cellStyle name="Normal 22" xfId="3504" xr:uid="{00000000-0005-0000-0000-0000B40D0000}"/>
    <cellStyle name="Normal 23" xfId="3505" xr:uid="{00000000-0005-0000-0000-0000B50D0000}"/>
    <cellStyle name="Normal 24" xfId="3506" xr:uid="{00000000-0005-0000-0000-0000B60D0000}"/>
    <cellStyle name="Normal 25" xfId="3507" xr:uid="{00000000-0005-0000-0000-0000B70D0000}"/>
    <cellStyle name="Normal 26" xfId="3508" xr:uid="{00000000-0005-0000-0000-0000B80D0000}"/>
    <cellStyle name="Normal 27" xfId="3509" xr:uid="{00000000-0005-0000-0000-0000B90D0000}"/>
    <cellStyle name="Normal 28" xfId="3510" xr:uid="{00000000-0005-0000-0000-0000BA0D0000}"/>
    <cellStyle name="Normal 29" xfId="3511" xr:uid="{00000000-0005-0000-0000-0000BB0D0000}"/>
    <cellStyle name="Normal 3" xfId="3512" xr:uid="{00000000-0005-0000-0000-0000BC0D0000}"/>
    <cellStyle name="Normal 3 10" xfId="3513" xr:uid="{00000000-0005-0000-0000-0000BD0D0000}"/>
    <cellStyle name="Normal 3 11" xfId="3514" xr:uid="{00000000-0005-0000-0000-0000BE0D0000}"/>
    <cellStyle name="Normal 3 12" xfId="3515" xr:uid="{00000000-0005-0000-0000-0000BF0D0000}"/>
    <cellStyle name="Normal 3 13" xfId="3516" xr:uid="{00000000-0005-0000-0000-0000C00D0000}"/>
    <cellStyle name="Normal 3 14" xfId="3517" xr:uid="{00000000-0005-0000-0000-0000C10D0000}"/>
    <cellStyle name="Normal 3 15" xfId="3518" xr:uid="{00000000-0005-0000-0000-0000C20D0000}"/>
    <cellStyle name="Normal 3 2" xfId="3519" xr:uid="{00000000-0005-0000-0000-0000C30D0000}"/>
    <cellStyle name="Normal 3 3" xfId="3520" xr:uid="{00000000-0005-0000-0000-0000C40D0000}"/>
    <cellStyle name="Normal 3 4" xfId="3521" xr:uid="{00000000-0005-0000-0000-0000C50D0000}"/>
    <cellStyle name="Normal 3 5" xfId="3522" xr:uid="{00000000-0005-0000-0000-0000C60D0000}"/>
    <cellStyle name="Normal 3 6" xfId="3523" xr:uid="{00000000-0005-0000-0000-0000C70D0000}"/>
    <cellStyle name="Normal 3 7" xfId="3524" xr:uid="{00000000-0005-0000-0000-0000C80D0000}"/>
    <cellStyle name="Normal 3 8" xfId="3525" xr:uid="{00000000-0005-0000-0000-0000C90D0000}"/>
    <cellStyle name="Normal 3 9" xfId="3526" xr:uid="{00000000-0005-0000-0000-0000CA0D0000}"/>
    <cellStyle name="Normal 30" xfId="3527" xr:uid="{00000000-0005-0000-0000-0000CB0D0000}"/>
    <cellStyle name="Normal 31" xfId="3528" xr:uid="{00000000-0005-0000-0000-0000CC0D0000}"/>
    <cellStyle name="Normal 32" xfId="3529" xr:uid="{00000000-0005-0000-0000-0000CD0D0000}"/>
    <cellStyle name="Normal 33" xfId="3530" xr:uid="{00000000-0005-0000-0000-0000CE0D0000}"/>
    <cellStyle name="Normal 34" xfId="3531" xr:uid="{00000000-0005-0000-0000-0000CF0D0000}"/>
    <cellStyle name="Normal 35" xfId="3532" xr:uid="{00000000-0005-0000-0000-0000D00D0000}"/>
    <cellStyle name="Normal 36" xfId="3533" xr:uid="{00000000-0005-0000-0000-0000D10D0000}"/>
    <cellStyle name="Normal 37" xfId="3534" xr:uid="{00000000-0005-0000-0000-0000D20D0000}"/>
    <cellStyle name="Normal 38" xfId="3535" xr:uid="{00000000-0005-0000-0000-0000D30D0000}"/>
    <cellStyle name="Normal 39" xfId="3536" xr:uid="{00000000-0005-0000-0000-0000D40D0000}"/>
    <cellStyle name="Normal 4" xfId="3537" xr:uid="{00000000-0005-0000-0000-0000D50D0000}"/>
    <cellStyle name="Normal 4 2" xfId="3538" xr:uid="{00000000-0005-0000-0000-0000D60D0000}"/>
    <cellStyle name="Normal 4_(03) Série das varições_2014-2015" xfId="3539" xr:uid="{00000000-0005-0000-0000-0000D70D0000}"/>
    <cellStyle name="Normal 40" xfId="3540" xr:uid="{00000000-0005-0000-0000-0000D80D0000}"/>
    <cellStyle name="Normal 41" xfId="3541" xr:uid="{00000000-0005-0000-0000-0000D90D0000}"/>
    <cellStyle name="Normal 42" xfId="3542" xr:uid="{00000000-0005-0000-0000-0000DA0D0000}"/>
    <cellStyle name="Normal 43" xfId="3543" xr:uid="{00000000-0005-0000-0000-0000DB0D0000}"/>
    <cellStyle name="Normal 44" xfId="3544" xr:uid="{00000000-0005-0000-0000-0000DC0D0000}"/>
    <cellStyle name="Normal 45" xfId="3545" xr:uid="{00000000-0005-0000-0000-0000DD0D0000}"/>
    <cellStyle name="Normal 46" xfId="3546" xr:uid="{00000000-0005-0000-0000-0000DE0D0000}"/>
    <cellStyle name="Normal 47" xfId="3547" xr:uid="{00000000-0005-0000-0000-0000DF0D0000}"/>
    <cellStyle name="Normal 48" xfId="3548" xr:uid="{00000000-0005-0000-0000-0000E00D0000}"/>
    <cellStyle name="Normal 49" xfId="3549" xr:uid="{00000000-0005-0000-0000-0000E10D0000}"/>
    <cellStyle name="Normal 5" xfId="3550" xr:uid="{00000000-0005-0000-0000-0000E20D0000}"/>
    <cellStyle name="Normal 5 10" xfId="3551" xr:uid="{00000000-0005-0000-0000-0000E30D0000}"/>
    <cellStyle name="Normal 5 11" xfId="3552" xr:uid="{00000000-0005-0000-0000-0000E40D0000}"/>
    <cellStyle name="Normal 5 12" xfId="3553" xr:uid="{00000000-0005-0000-0000-0000E50D0000}"/>
    <cellStyle name="Normal 5 13" xfId="3554" xr:uid="{00000000-0005-0000-0000-0000E60D0000}"/>
    <cellStyle name="Normal 5 14" xfId="3555" xr:uid="{00000000-0005-0000-0000-0000E70D0000}"/>
    <cellStyle name="Normal 5 15" xfId="3556" xr:uid="{00000000-0005-0000-0000-0000E80D0000}"/>
    <cellStyle name="Normal 5 16" xfId="3557" xr:uid="{00000000-0005-0000-0000-0000E90D0000}"/>
    <cellStyle name="Normal 5 2" xfId="3558" xr:uid="{00000000-0005-0000-0000-0000EA0D0000}"/>
    <cellStyle name="Normal 5 2 10" xfId="3559" xr:uid="{00000000-0005-0000-0000-0000EB0D0000}"/>
    <cellStyle name="Normal 5 2 11" xfId="3560" xr:uid="{00000000-0005-0000-0000-0000EC0D0000}"/>
    <cellStyle name="Normal 5 2 12" xfId="3561" xr:uid="{00000000-0005-0000-0000-0000ED0D0000}"/>
    <cellStyle name="Normal 5 2 13" xfId="3562" xr:uid="{00000000-0005-0000-0000-0000EE0D0000}"/>
    <cellStyle name="Normal 5 2 14" xfId="3563" xr:uid="{00000000-0005-0000-0000-0000EF0D0000}"/>
    <cellStyle name="Normal 5 2 15" xfId="3564" xr:uid="{00000000-0005-0000-0000-0000F00D0000}"/>
    <cellStyle name="Normal 5 2 2" xfId="3565" xr:uid="{00000000-0005-0000-0000-0000F10D0000}"/>
    <cellStyle name="Normal 5 2 3" xfId="3566" xr:uid="{00000000-0005-0000-0000-0000F20D0000}"/>
    <cellStyle name="Normal 5 2 4" xfId="3567" xr:uid="{00000000-0005-0000-0000-0000F30D0000}"/>
    <cellStyle name="Normal 5 2 5" xfId="3568" xr:uid="{00000000-0005-0000-0000-0000F40D0000}"/>
    <cellStyle name="Normal 5 2 6" xfId="3569" xr:uid="{00000000-0005-0000-0000-0000F50D0000}"/>
    <cellStyle name="Normal 5 2 7" xfId="3570" xr:uid="{00000000-0005-0000-0000-0000F60D0000}"/>
    <cellStyle name="Normal 5 2 8" xfId="3571" xr:uid="{00000000-0005-0000-0000-0000F70D0000}"/>
    <cellStyle name="Normal 5 2 9" xfId="3572" xr:uid="{00000000-0005-0000-0000-0000F80D0000}"/>
    <cellStyle name="Normal 5 3" xfId="3573" xr:uid="{00000000-0005-0000-0000-0000F90D0000}"/>
    <cellStyle name="Normal 5 4" xfId="3574" xr:uid="{00000000-0005-0000-0000-0000FA0D0000}"/>
    <cellStyle name="Normal 5 5" xfId="3575" xr:uid="{00000000-0005-0000-0000-0000FB0D0000}"/>
    <cellStyle name="Normal 5 6" xfId="3576" xr:uid="{00000000-0005-0000-0000-0000FC0D0000}"/>
    <cellStyle name="Normal 5 7" xfId="3577" xr:uid="{00000000-0005-0000-0000-0000FD0D0000}"/>
    <cellStyle name="Normal 5 8" xfId="3578" xr:uid="{00000000-0005-0000-0000-0000FE0D0000}"/>
    <cellStyle name="Normal 5 9" xfId="3579" xr:uid="{00000000-0005-0000-0000-0000FF0D0000}"/>
    <cellStyle name="Normal 50" xfId="3580" xr:uid="{00000000-0005-0000-0000-0000000E0000}"/>
    <cellStyle name="Normal 51" xfId="3581" xr:uid="{00000000-0005-0000-0000-0000010E0000}"/>
    <cellStyle name="Normal 52" xfId="3582" xr:uid="{00000000-0005-0000-0000-0000020E0000}"/>
    <cellStyle name="Normal 53" xfId="3583" xr:uid="{00000000-0005-0000-0000-0000030E0000}"/>
    <cellStyle name="Normal 54" xfId="3584" xr:uid="{00000000-0005-0000-0000-0000040E0000}"/>
    <cellStyle name="Normal 55" xfId="3585" xr:uid="{00000000-0005-0000-0000-0000050E0000}"/>
    <cellStyle name="Normal 56" xfId="3586" xr:uid="{00000000-0005-0000-0000-0000060E0000}"/>
    <cellStyle name="Normal 57" xfId="3587" xr:uid="{00000000-0005-0000-0000-0000070E0000}"/>
    <cellStyle name="Normal 58" xfId="3588" xr:uid="{00000000-0005-0000-0000-0000080E0000}"/>
    <cellStyle name="Normal 59" xfId="3589" xr:uid="{00000000-0005-0000-0000-0000090E0000}"/>
    <cellStyle name="Normal 6" xfId="3590" xr:uid="{00000000-0005-0000-0000-00000A0E0000}"/>
    <cellStyle name="Normal 6 10" xfId="3591" xr:uid="{00000000-0005-0000-0000-00000B0E0000}"/>
    <cellStyle name="Normal 6 11" xfId="3592" xr:uid="{00000000-0005-0000-0000-00000C0E0000}"/>
    <cellStyle name="Normal 6 12" xfId="3593" xr:uid="{00000000-0005-0000-0000-00000D0E0000}"/>
    <cellStyle name="Normal 6 13" xfId="3594" xr:uid="{00000000-0005-0000-0000-00000E0E0000}"/>
    <cellStyle name="Normal 6 14" xfId="3595" xr:uid="{00000000-0005-0000-0000-00000F0E0000}"/>
    <cellStyle name="Normal 6 15" xfId="3596" xr:uid="{00000000-0005-0000-0000-0000100E0000}"/>
    <cellStyle name="Normal 6 2" xfId="3597" xr:uid="{00000000-0005-0000-0000-0000110E0000}"/>
    <cellStyle name="Normal 6 3" xfId="3598" xr:uid="{00000000-0005-0000-0000-0000120E0000}"/>
    <cellStyle name="Normal 6 4" xfId="3599" xr:uid="{00000000-0005-0000-0000-0000130E0000}"/>
    <cellStyle name="Normal 6 5" xfId="3600" xr:uid="{00000000-0005-0000-0000-0000140E0000}"/>
    <cellStyle name="Normal 6 6" xfId="3601" xr:uid="{00000000-0005-0000-0000-0000150E0000}"/>
    <cellStyle name="Normal 6 7" xfId="3602" xr:uid="{00000000-0005-0000-0000-0000160E0000}"/>
    <cellStyle name="Normal 6 8" xfId="3603" xr:uid="{00000000-0005-0000-0000-0000170E0000}"/>
    <cellStyle name="Normal 6 9" xfId="3604" xr:uid="{00000000-0005-0000-0000-0000180E0000}"/>
    <cellStyle name="Normal 60" xfId="3605" xr:uid="{00000000-0005-0000-0000-0000190E0000}"/>
    <cellStyle name="Normal 61" xfId="3606" xr:uid="{00000000-0005-0000-0000-00001A0E0000}"/>
    <cellStyle name="Normal 62" xfId="3607" xr:uid="{00000000-0005-0000-0000-00001B0E0000}"/>
    <cellStyle name="Normal 63" xfId="3608" xr:uid="{00000000-0005-0000-0000-00001C0E0000}"/>
    <cellStyle name="Normal 64" xfId="3609" xr:uid="{00000000-0005-0000-0000-00001D0E0000}"/>
    <cellStyle name="Normal 65" xfId="3610" xr:uid="{00000000-0005-0000-0000-00001E0E0000}"/>
    <cellStyle name="Normal 66" xfId="3611" xr:uid="{00000000-0005-0000-0000-00001F0E0000}"/>
    <cellStyle name="Normal 67" xfId="3612" xr:uid="{00000000-0005-0000-0000-0000200E0000}"/>
    <cellStyle name="Normal 68" xfId="3613" xr:uid="{00000000-0005-0000-0000-0000210E0000}"/>
    <cellStyle name="Normal 69" xfId="3614" xr:uid="{00000000-0005-0000-0000-0000220E0000}"/>
    <cellStyle name="Normal 7" xfId="3615" xr:uid="{00000000-0005-0000-0000-0000230E0000}"/>
    <cellStyle name="Normal 7 2" xfId="3616" xr:uid="{00000000-0005-0000-0000-0000240E0000}"/>
    <cellStyle name="Normal 7_(03) Série das varições_2014-2015" xfId="3617" xr:uid="{00000000-0005-0000-0000-0000250E0000}"/>
    <cellStyle name="Normal 70" xfId="3618" xr:uid="{00000000-0005-0000-0000-0000260E0000}"/>
    <cellStyle name="Normal 71" xfId="3619" xr:uid="{00000000-0005-0000-0000-0000270E0000}"/>
    <cellStyle name="Normal 72" xfId="3620" xr:uid="{00000000-0005-0000-0000-0000280E0000}"/>
    <cellStyle name="Normal 73" xfId="3621" xr:uid="{00000000-0005-0000-0000-0000290E0000}"/>
    <cellStyle name="Normal 74" xfId="3622" xr:uid="{00000000-0005-0000-0000-00002A0E0000}"/>
    <cellStyle name="Normal 75" xfId="3623" xr:uid="{00000000-0005-0000-0000-00002B0E0000}"/>
    <cellStyle name="Normal 76" xfId="3624" xr:uid="{00000000-0005-0000-0000-00002C0E0000}"/>
    <cellStyle name="Normal 77" xfId="3625" xr:uid="{00000000-0005-0000-0000-00002D0E0000}"/>
    <cellStyle name="Normal 78" xfId="3626" xr:uid="{00000000-0005-0000-0000-00002E0E0000}"/>
    <cellStyle name="Normal 79" xfId="3627" xr:uid="{00000000-0005-0000-0000-00002F0E0000}"/>
    <cellStyle name="Normal 8" xfId="3628" xr:uid="{00000000-0005-0000-0000-0000300E0000}"/>
    <cellStyle name="Normal 80" xfId="3629" xr:uid="{00000000-0005-0000-0000-0000310E0000}"/>
    <cellStyle name="Normal 81" xfId="3630" xr:uid="{00000000-0005-0000-0000-0000320E0000}"/>
    <cellStyle name="Normal 82" xfId="3631" xr:uid="{00000000-0005-0000-0000-0000330E0000}"/>
    <cellStyle name="Normal 83" xfId="3632" xr:uid="{00000000-0005-0000-0000-0000340E0000}"/>
    <cellStyle name="Normal 84" xfId="3633" xr:uid="{00000000-0005-0000-0000-0000350E0000}"/>
    <cellStyle name="Normal 85" xfId="3634" xr:uid="{00000000-0005-0000-0000-0000360E0000}"/>
    <cellStyle name="Normal 86" xfId="3635" xr:uid="{00000000-0005-0000-0000-0000370E0000}"/>
    <cellStyle name="Normal 87" xfId="3636" xr:uid="{00000000-0005-0000-0000-0000380E0000}"/>
    <cellStyle name="Normal 88" xfId="3637" xr:uid="{00000000-0005-0000-0000-0000390E0000}"/>
    <cellStyle name="Normal 89" xfId="3638" xr:uid="{00000000-0005-0000-0000-00003A0E0000}"/>
    <cellStyle name="Normal 9" xfId="3639" xr:uid="{00000000-0005-0000-0000-00003B0E0000}"/>
    <cellStyle name="Normal 90" xfId="3640" xr:uid="{00000000-0005-0000-0000-00003C0E0000}"/>
    <cellStyle name="Normal 91" xfId="3641" xr:uid="{00000000-0005-0000-0000-00003D0E0000}"/>
    <cellStyle name="Normal 92" xfId="3642" xr:uid="{00000000-0005-0000-0000-00003E0E0000}"/>
    <cellStyle name="Normal 93" xfId="3643" xr:uid="{00000000-0005-0000-0000-00003F0E0000}"/>
    <cellStyle name="Normal 94" xfId="3644" xr:uid="{00000000-0005-0000-0000-0000400E0000}"/>
    <cellStyle name="Normal 95" xfId="3645" xr:uid="{00000000-0005-0000-0000-0000410E0000}"/>
    <cellStyle name="Normal 96" xfId="3646" xr:uid="{00000000-0005-0000-0000-0000420E0000}"/>
    <cellStyle name="Normal 97" xfId="3647" xr:uid="{00000000-0005-0000-0000-0000430E0000}"/>
    <cellStyle name="Normal 98" xfId="3648" xr:uid="{00000000-0005-0000-0000-0000440E0000}"/>
    <cellStyle name="Normal 99" xfId="3649" xr:uid="{00000000-0005-0000-0000-0000450E0000}"/>
    <cellStyle name="Nota 10" xfId="3650" xr:uid="{00000000-0005-0000-0000-0000460E0000}"/>
    <cellStyle name="Nota 11" xfId="3651" xr:uid="{00000000-0005-0000-0000-0000470E0000}"/>
    <cellStyle name="Nota 12" xfId="3652" xr:uid="{00000000-0005-0000-0000-0000480E0000}"/>
    <cellStyle name="Nota 13" xfId="3653" xr:uid="{00000000-0005-0000-0000-0000490E0000}"/>
    <cellStyle name="Nota 14" xfId="3654" xr:uid="{00000000-0005-0000-0000-00004A0E0000}"/>
    <cellStyle name="Nota 15" xfId="3655" xr:uid="{00000000-0005-0000-0000-00004B0E0000}"/>
    <cellStyle name="Nota 16" xfId="3656" xr:uid="{00000000-0005-0000-0000-00004C0E0000}"/>
    <cellStyle name="Nota 17" xfId="3657" xr:uid="{00000000-0005-0000-0000-00004D0E0000}"/>
    <cellStyle name="Nota 18" xfId="3658" xr:uid="{00000000-0005-0000-0000-00004E0E0000}"/>
    <cellStyle name="Nota 19" xfId="3659" xr:uid="{00000000-0005-0000-0000-00004F0E0000}"/>
    <cellStyle name="Nota 2" xfId="3660" xr:uid="{00000000-0005-0000-0000-0000500E0000}"/>
    <cellStyle name="Nota 2 2" xfId="3661" xr:uid="{00000000-0005-0000-0000-0000510E0000}"/>
    <cellStyle name="Nota 2 2 2" xfId="3662" xr:uid="{00000000-0005-0000-0000-0000520E0000}"/>
    <cellStyle name="Nota 2 3" xfId="3663" xr:uid="{00000000-0005-0000-0000-0000530E0000}"/>
    <cellStyle name="Nota 2 4" xfId="3664" xr:uid="{00000000-0005-0000-0000-0000540E0000}"/>
    <cellStyle name="Nota 2 5" xfId="3665" xr:uid="{00000000-0005-0000-0000-0000550E0000}"/>
    <cellStyle name="Nota 2 6" xfId="3666" xr:uid="{00000000-0005-0000-0000-0000560E0000}"/>
    <cellStyle name="Nota 2 7" xfId="3667" xr:uid="{00000000-0005-0000-0000-0000570E0000}"/>
    <cellStyle name="Nota 20" xfId="3668" xr:uid="{00000000-0005-0000-0000-0000580E0000}"/>
    <cellStyle name="Nota 21" xfId="3669" xr:uid="{00000000-0005-0000-0000-0000590E0000}"/>
    <cellStyle name="Nota 22" xfId="3670" xr:uid="{00000000-0005-0000-0000-00005A0E0000}"/>
    <cellStyle name="Nota 23" xfId="3671" xr:uid="{00000000-0005-0000-0000-00005B0E0000}"/>
    <cellStyle name="Nota 24" xfId="3672" xr:uid="{00000000-0005-0000-0000-00005C0E0000}"/>
    <cellStyle name="Nota 25" xfId="3673" xr:uid="{00000000-0005-0000-0000-00005D0E0000}"/>
    <cellStyle name="Nota 26" xfId="3674" xr:uid="{00000000-0005-0000-0000-00005E0E0000}"/>
    <cellStyle name="Nota 27" xfId="3675" xr:uid="{00000000-0005-0000-0000-00005F0E0000}"/>
    <cellStyle name="Nota 28" xfId="3676" xr:uid="{00000000-0005-0000-0000-0000600E0000}"/>
    <cellStyle name="Nota 29" xfId="3677" xr:uid="{00000000-0005-0000-0000-0000610E0000}"/>
    <cellStyle name="Nota 3" xfId="3678" xr:uid="{00000000-0005-0000-0000-0000620E0000}"/>
    <cellStyle name="Nota 30" xfId="3679" xr:uid="{00000000-0005-0000-0000-0000630E0000}"/>
    <cellStyle name="Nota 31" xfId="3680" xr:uid="{00000000-0005-0000-0000-0000640E0000}"/>
    <cellStyle name="Nota 32" xfId="3681" xr:uid="{00000000-0005-0000-0000-0000650E0000}"/>
    <cellStyle name="Nota 33" xfId="3682" xr:uid="{00000000-0005-0000-0000-0000660E0000}"/>
    <cellStyle name="Nota 34" xfId="3683" xr:uid="{00000000-0005-0000-0000-0000670E0000}"/>
    <cellStyle name="Nota 35" xfId="3684" xr:uid="{00000000-0005-0000-0000-0000680E0000}"/>
    <cellStyle name="Nota 36" xfId="3685" xr:uid="{00000000-0005-0000-0000-0000690E0000}"/>
    <cellStyle name="Nota 37" xfId="3686" xr:uid="{00000000-0005-0000-0000-00006A0E0000}"/>
    <cellStyle name="Nota 38" xfId="3687" xr:uid="{00000000-0005-0000-0000-00006B0E0000}"/>
    <cellStyle name="Nota 39" xfId="3688" xr:uid="{00000000-0005-0000-0000-00006C0E0000}"/>
    <cellStyle name="Nota 4" xfId="3689" xr:uid="{00000000-0005-0000-0000-00006D0E0000}"/>
    <cellStyle name="Nota 40" xfId="3690" xr:uid="{00000000-0005-0000-0000-00006E0E0000}"/>
    <cellStyle name="Nota 41" xfId="3691" xr:uid="{00000000-0005-0000-0000-00006F0E0000}"/>
    <cellStyle name="Nota 42" xfId="3692" xr:uid="{00000000-0005-0000-0000-0000700E0000}"/>
    <cellStyle name="Nota 43" xfId="3693" xr:uid="{00000000-0005-0000-0000-0000710E0000}"/>
    <cellStyle name="Nota 44" xfId="3694" xr:uid="{00000000-0005-0000-0000-0000720E0000}"/>
    <cellStyle name="Nota 45" xfId="3695" xr:uid="{00000000-0005-0000-0000-0000730E0000}"/>
    <cellStyle name="Nota 46" xfId="3696" xr:uid="{00000000-0005-0000-0000-0000740E0000}"/>
    <cellStyle name="Nota 47" xfId="3697" xr:uid="{00000000-0005-0000-0000-0000750E0000}"/>
    <cellStyle name="Nota 48" xfId="3698" xr:uid="{00000000-0005-0000-0000-0000760E0000}"/>
    <cellStyle name="Nota 49" xfId="3699" xr:uid="{00000000-0005-0000-0000-0000770E0000}"/>
    <cellStyle name="Nota 5" xfId="3700" xr:uid="{00000000-0005-0000-0000-0000780E0000}"/>
    <cellStyle name="Nota 50" xfId="3701" xr:uid="{00000000-0005-0000-0000-0000790E0000}"/>
    <cellStyle name="Nota 51" xfId="3702" xr:uid="{00000000-0005-0000-0000-00007A0E0000}"/>
    <cellStyle name="Nota 52" xfId="3703" xr:uid="{00000000-0005-0000-0000-00007B0E0000}"/>
    <cellStyle name="Nota 53" xfId="3704" xr:uid="{00000000-0005-0000-0000-00007C0E0000}"/>
    <cellStyle name="Nota 54" xfId="3705" xr:uid="{00000000-0005-0000-0000-00007D0E0000}"/>
    <cellStyle name="Nota 6" xfId="3706" xr:uid="{00000000-0005-0000-0000-00007E0E0000}"/>
    <cellStyle name="Nota 7" xfId="3707" xr:uid="{00000000-0005-0000-0000-00007F0E0000}"/>
    <cellStyle name="Nota 8" xfId="3708" xr:uid="{00000000-0005-0000-0000-0000800E0000}"/>
    <cellStyle name="Nota 9" xfId="3709" xr:uid="{00000000-0005-0000-0000-0000810E0000}"/>
    <cellStyle name="Note" xfId="3710" xr:uid="{00000000-0005-0000-0000-0000820E0000}"/>
    <cellStyle name="Note 10" xfId="3711" xr:uid="{00000000-0005-0000-0000-0000830E0000}"/>
    <cellStyle name="Note 11" xfId="3712" xr:uid="{00000000-0005-0000-0000-0000840E0000}"/>
    <cellStyle name="Note 12" xfId="3713" xr:uid="{00000000-0005-0000-0000-0000850E0000}"/>
    <cellStyle name="Note 13" xfId="3714" xr:uid="{00000000-0005-0000-0000-0000860E0000}"/>
    <cellStyle name="Note 14" xfId="3715" xr:uid="{00000000-0005-0000-0000-0000870E0000}"/>
    <cellStyle name="Note 15" xfId="3716" xr:uid="{00000000-0005-0000-0000-0000880E0000}"/>
    <cellStyle name="Note 16" xfId="3717" xr:uid="{00000000-0005-0000-0000-0000890E0000}"/>
    <cellStyle name="Note 17" xfId="3718" xr:uid="{00000000-0005-0000-0000-00008A0E0000}"/>
    <cellStyle name="Note 18" xfId="3719" xr:uid="{00000000-0005-0000-0000-00008B0E0000}"/>
    <cellStyle name="Note 19" xfId="3720" xr:uid="{00000000-0005-0000-0000-00008C0E0000}"/>
    <cellStyle name="Note 2" xfId="3721" xr:uid="{00000000-0005-0000-0000-00008D0E0000}"/>
    <cellStyle name="Note 2 10" xfId="3722" xr:uid="{00000000-0005-0000-0000-00008E0E0000}"/>
    <cellStyle name="Note 2 11" xfId="3723" xr:uid="{00000000-0005-0000-0000-00008F0E0000}"/>
    <cellStyle name="Note 2 12" xfId="3724" xr:uid="{00000000-0005-0000-0000-0000900E0000}"/>
    <cellStyle name="Note 2 13" xfId="3725" xr:uid="{00000000-0005-0000-0000-0000910E0000}"/>
    <cellStyle name="Note 2 14" xfId="3726" xr:uid="{00000000-0005-0000-0000-0000920E0000}"/>
    <cellStyle name="Note 2 15" xfId="3727" xr:uid="{00000000-0005-0000-0000-0000930E0000}"/>
    <cellStyle name="Note 2 2" xfId="3728" xr:uid="{00000000-0005-0000-0000-0000940E0000}"/>
    <cellStyle name="Note 2 3" xfId="3729" xr:uid="{00000000-0005-0000-0000-0000950E0000}"/>
    <cellStyle name="Note 2 4" xfId="3730" xr:uid="{00000000-0005-0000-0000-0000960E0000}"/>
    <cellStyle name="Note 2 5" xfId="3731" xr:uid="{00000000-0005-0000-0000-0000970E0000}"/>
    <cellStyle name="Note 2 6" xfId="3732" xr:uid="{00000000-0005-0000-0000-0000980E0000}"/>
    <cellStyle name="Note 2 7" xfId="3733" xr:uid="{00000000-0005-0000-0000-0000990E0000}"/>
    <cellStyle name="Note 2 8" xfId="3734" xr:uid="{00000000-0005-0000-0000-00009A0E0000}"/>
    <cellStyle name="Note 2 9" xfId="3735" xr:uid="{00000000-0005-0000-0000-00009B0E0000}"/>
    <cellStyle name="Note 20" xfId="3736" xr:uid="{00000000-0005-0000-0000-00009C0E0000}"/>
    <cellStyle name="Note 21" xfId="3737" xr:uid="{00000000-0005-0000-0000-00009D0E0000}"/>
    <cellStyle name="Note 22" xfId="3738" xr:uid="{00000000-0005-0000-0000-00009E0E0000}"/>
    <cellStyle name="Note 23" xfId="3739" xr:uid="{00000000-0005-0000-0000-00009F0E0000}"/>
    <cellStyle name="Note 24" xfId="3740" xr:uid="{00000000-0005-0000-0000-0000A00E0000}"/>
    <cellStyle name="Note 25" xfId="3741" xr:uid="{00000000-0005-0000-0000-0000A10E0000}"/>
    <cellStyle name="Note 26" xfId="3742" xr:uid="{00000000-0005-0000-0000-0000A20E0000}"/>
    <cellStyle name="Note 27" xfId="3743" xr:uid="{00000000-0005-0000-0000-0000A30E0000}"/>
    <cellStyle name="Note 28" xfId="3744" xr:uid="{00000000-0005-0000-0000-0000A40E0000}"/>
    <cellStyle name="Note 29" xfId="3745" xr:uid="{00000000-0005-0000-0000-0000A50E0000}"/>
    <cellStyle name="Note 3" xfId="3746" xr:uid="{00000000-0005-0000-0000-0000A60E0000}"/>
    <cellStyle name="Note 30" xfId="3747" xr:uid="{00000000-0005-0000-0000-0000A70E0000}"/>
    <cellStyle name="Note 31" xfId="3748" xr:uid="{00000000-0005-0000-0000-0000A80E0000}"/>
    <cellStyle name="Note 32" xfId="3749" xr:uid="{00000000-0005-0000-0000-0000A90E0000}"/>
    <cellStyle name="Note 33" xfId="3750" xr:uid="{00000000-0005-0000-0000-0000AA0E0000}"/>
    <cellStyle name="Note 34" xfId="3751" xr:uid="{00000000-0005-0000-0000-0000AB0E0000}"/>
    <cellStyle name="Note 35" xfId="3752" xr:uid="{00000000-0005-0000-0000-0000AC0E0000}"/>
    <cellStyle name="Note 36" xfId="3753" xr:uid="{00000000-0005-0000-0000-0000AD0E0000}"/>
    <cellStyle name="Note 37" xfId="3754" xr:uid="{00000000-0005-0000-0000-0000AE0E0000}"/>
    <cellStyle name="Note 38" xfId="3755" xr:uid="{00000000-0005-0000-0000-0000AF0E0000}"/>
    <cellStyle name="Note 39" xfId="3756" xr:uid="{00000000-0005-0000-0000-0000B00E0000}"/>
    <cellStyle name="Note 4" xfId="3757" xr:uid="{00000000-0005-0000-0000-0000B10E0000}"/>
    <cellStyle name="Note 40" xfId="3758" xr:uid="{00000000-0005-0000-0000-0000B20E0000}"/>
    <cellStyle name="Note 41" xfId="3759" xr:uid="{00000000-0005-0000-0000-0000B30E0000}"/>
    <cellStyle name="Note 42" xfId="3760" xr:uid="{00000000-0005-0000-0000-0000B40E0000}"/>
    <cellStyle name="Note 43" xfId="3761" xr:uid="{00000000-0005-0000-0000-0000B50E0000}"/>
    <cellStyle name="Note 44" xfId="3762" xr:uid="{00000000-0005-0000-0000-0000B60E0000}"/>
    <cellStyle name="Note 45" xfId="3763" xr:uid="{00000000-0005-0000-0000-0000B70E0000}"/>
    <cellStyle name="Note 46" xfId="3764" xr:uid="{00000000-0005-0000-0000-0000B80E0000}"/>
    <cellStyle name="Note 47" xfId="3765" xr:uid="{00000000-0005-0000-0000-0000B90E0000}"/>
    <cellStyle name="Note 48" xfId="3766" xr:uid="{00000000-0005-0000-0000-0000BA0E0000}"/>
    <cellStyle name="Note 49" xfId="3767" xr:uid="{00000000-0005-0000-0000-0000BB0E0000}"/>
    <cellStyle name="Note 5" xfId="3768" xr:uid="{00000000-0005-0000-0000-0000BC0E0000}"/>
    <cellStyle name="Note 50" xfId="3769" xr:uid="{00000000-0005-0000-0000-0000BD0E0000}"/>
    <cellStyle name="Note 51" xfId="3770" xr:uid="{00000000-0005-0000-0000-0000BE0E0000}"/>
    <cellStyle name="Note 52" xfId="3771" xr:uid="{00000000-0005-0000-0000-0000BF0E0000}"/>
    <cellStyle name="Note 53" xfId="3772" xr:uid="{00000000-0005-0000-0000-0000C00E0000}"/>
    <cellStyle name="Note 54" xfId="3773" xr:uid="{00000000-0005-0000-0000-0000C10E0000}"/>
    <cellStyle name="Note 55" xfId="3774" xr:uid="{00000000-0005-0000-0000-0000C20E0000}"/>
    <cellStyle name="Note 56" xfId="3775" xr:uid="{00000000-0005-0000-0000-0000C30E0000}"/>
    <cellStyle name="Note 57" xfId="3776" xr:uid="{00000000-0005-0000-0000-0000C40E0000}"/>
    <cellStyle name="Note 58" xfId="3777" xr:uid="{00000000-0005-0000-0000-0000C50E0000}"/>
    <cellStyle name="Note 59" xfId="3778" xr:uid="{00000000-0005-0000-0000-0000C60E0000}"/>
    <cellStyle name="Note 6" xfId="3779" xr:uid="{00000000-0005-0000-0000-0000C70E0000}"/>
    <cellStyle name="Note 60" xfId="3780" xr:uid="{00000000-0005-0000-0000-0000C80E0000}"/>
    <cellStyle name="Note 61" xfId="3781" xr:uid="{00000000-0005-0000-0000-0000C90E0000}"/>
    <cellStyle name="Note 62" xfId="3782" xr:uid="{00000000-0005-0000-0000-0000CA0E0000}"/>
    <cellStyle name="Note 63" xfId="3783" xr:uid="{00000000-0005-0000-0000-0000CB0E0000}"/>
    <cellStyle name="Note 64" xfId="3784" xr:uid="{00000000-0005-0000-0000-0000CC0E0000}"/>
    <cellStyle name="Note 65" xfId="3785" xr:uid="{00000000-0005-0000-0000-0000CD0E0000}"/>
    <cellStyle name="Note 66" xfId="3786" xr:uid="{00000000-0005-0000-0000-0000CE0E0000}"/>
    <cellStyle name="Note 67" xfId="3787" xr:uid="{00000000-0005-0000-0000-0000CF0E0000}"/>
    <cellStyle name="Note 7" xfId="3788" xr:uid="{00000000-0005-0000-0000-0000D00E0000}"/>
    <cellStyle name="Note 8" xfId="3789" xr:uid="{00000000-0005-0000-0000-0000D10E0000}"/>
    <cellStyle name="Note 9" xfId="3790" xr:uid="{00000000-0005-0000-0000-0000D20E0000}"/>
    <cellStyle name="Porcentagem 2" xfId="3791" xr:uid="{00000000-0005-0000-0000-0000D30E0000}"/>
    <cellStyle name="Porcentagem 2 10" xfId="3792" xr:uid="{00000000-0005-0000-0000-0000D40E0000}"/>
    <cellStyle name="Porcentagem 2 11" xfId="3793" xr:uid="{00000000-0005-0000-0000-0000D50E0000}"/>
    <cellStyle name="Porcentagem 2 12" xfId="3794" xr:uid="{00000000-0005-0000-0000-0000D60E0000}"/>
    <cellStyle name="Porcentagem 2 13" xfId="3795" xr:uid="{00000000-0005-0000-0000-0000D70E0000}"/>
    <cellStyle name="Porcentagem 2 14" xfId="3796" xr:uid="{00000000-0005-0000-0000-0000D80E0000}"/>
    <cellStyle name="Porcentagem 2 15" xfId="3797" xr:uid="{00000000-0005-0000-0000-0000D90E0000}"/>
    <cellStyle name="Porcentagem 2 2" xfId="3798" xr:uid="{00000000-0005-0000-0000-0000DA0E0000}"/>
    <cellStyle name="Porcentagem 2 3" xfId="3799" xr:uid="{00000000-0005-0000-0000-0000DB0E0000}"/>
    <cellStyle name="Porcentagem 2 4" xfId="3800" xr:uid="{00000000-0005-0000-0000-0000DC0E0000}"/>
    <cellStyle name="Porcentagem 2 5" xfId="3801" xr:uid="{00000000-0005-0000-0000-0000DD0E0000}"/>
    <cellStyle name="Porcentagem 2 6" xfId="3802" xr:uid="{00000000-0005-0000-0000-0000DE0E0000}"/>
    <cellStyle name="Porcentagem 2 7" xfId="3803" xr:uid="{00000000-0005-0000-0000-0000DF0E0000}"/>
    <cellStyle name="Porcentagem 2 8" xfId="3804" xr:uid="{00000000-0005-0000-0000-0000E00E0000}"/>
    <cellStyle name="Porcentagem 2 9" xfId="3805" xr:uid="{00000000-0005-0000-0000-0000E10E0000}"/>
    <cellStyle name="Saída 10" xfId="3806" xr:uid="{00000000-0005-0000-0000-0000E20E0000}"/>
    <cellStyle name="Saída 11" xfId="3807" xr:uid="{00000000-0005-0000-0000-0000E30E0000}"/>
    <cellStyle name="Saída 12" xfId="3808" xr:uid="{00000000-0005-0000-0000-0000E40E0000}"/>
    <cellStyle name="Saída 13" xfId="3809" xr:uid="{00000000-0005-0000-0000-0000E50E0000}"/>
    <cellStyle name="Saída 14" xfId="3810" xr:uid="{00000000-0005-0000-0000-0000E60E0000}"/>
    <cellStyle name="Saída 15" xfId="3811" xr:uid="{00000000-0005-0000-0000-0000E70E0000}"/>
    <cellStyle name="Saída 16" xfId="3812" xr:uid="{00000000-0005-0000-0000-0000E80E0000}"/>
    <cellStyle name="Saída 17" xfId="3813" xr:uid="{00000000-0005-0000-0000-0000E90E0000}"/>
    <cellStyle name="Saída 18" xfId="3814" xr:uid="{00000000-0005-0000-0000-0000EA0E0000}"/>
    <cellStyle name="Saída 19" xfId="3815" xr:uid="{00000000-0005-0000-0000-0000EB0E0000}"/>
    <cellStyle name="Saída 2" xfId="3816" xr:uid="{00000000-0005-0000-0000-0000EC0E0000}"/>
    <cellStyle name="Saída 2 2" xfId="3817" xr:uid="{00000000-0005-0000-0000-0000ED0E0000}"/>
    <cellStyle name="Saída 2 2 2" xfId="3818" xr:uid="{00000000-0005-0000-0000-0000EE0E0000}"/>
    <cellStyle name="Saída 2 3" xfId="3819" xr:uid="{00000000-0005-0000-0000-0000EF0E0000}"/>
    <cellStyle name="Saída 2 4" xfId="3820" xr:uid="{00000000-0005-0000-0000-0000F00E0000}"/>
    <cellStyle name="Saída 2 5" xfId="3821" xr:uid="{00000000-0005-0000-0000-0000F10E0000}"/>
    <cellStyle name="Saída 2 6" xfId="3822" xr:uid="{00000000-0005-0000-0000-0000F20E0000}"/>
    <cellStyle name="Saída 2 7" xfId="3823" xr:uid="{00000000-0005-0000-0000-0000F30E0000}"/>
    <cellStyle name="Saída 20" xfId="3824" xr:uid="{00000000-0005-0000-0000-0000F40E0000}"/>
    <cellStyle name="Saída 21" xfId="3825" xr:uid="{00000000-0005-0000-0000-0000F50E0000}"/>
    <cellStyle name="Saída 22" xfId="3826" xr:uid="{00000000-0005-0000-0000-0000F60E0000}"/>
    <cellStyle name="Saída 23" xfId="3827" xr:uid="{00000000-0005-0000-0000-0000F70E0000}"/>
    <cellStyle name="Saída 24" xfId="3828" xr:uid="{00000000-0005-0000-0000-0000F80E0000}"/>
    <cellStyle name="Saída 25" xfId="3829" xr:uid="{00000000-0005-0000-0000-0000F90E0000}"/>
    <cellStyle name="Saída 26" xfId="3830" xr:uid="{00000000-0005-0000-0000-0000FA0E0000}"/>
    <cellStyle name="Saída 27" xfId="3831" xr:uid="{00000000-0005-0000-0000-0000FB0E0000}"/>
    <cellStyle name="Saída 28" xfId="3832" xr:uid="{00000000-0005-0000-0000-0000FC0E0000}"/>
    <cellStyle name="Saída 29" xfId="3833" xr:uid="{00000000-0005-0000-0000-0000FD0E0000}"/>
    <cellStyle name="Saída 3" xfId="3834" xr:uid="{00000000-0005-0000-0000-0000FE0E0000}"/>
    <cellStyle name="Saída 30" xfId="3835" xr:uid="{00000000-0005-0000-0000-0000FF0E0000}"/>
    <cellStyle name="Saída 31" xfId="3836" xr:uid="{00000000-0005-0000-0000-0000000F0000}"/>
    <cellStyle name="Saída 32" xfId="3837" xr:uid="{00000000-0005-0000-0000-0000010F0000}"/>
    <cellStyle name="Saída 33" xfId="3838" xr:uid="{00000000-0005-0000-0000-0000020F0000}"/>
    <cellStyle name="Saída 34" xfId="3839" xr:uid="{00000000-0005-0000-0000-0000030F0000}"/>
    <cellStyle name="Saída 35" xfId="3840" xr:uid="{00000000-0005-0000-0000-0000040F0000}"/>
    <cellStyle name="Saída 36" xfId="3841" xr:uid="{00000000-0005-0000-0000-0000050F0000}"/>
    <cellStyle name="Saída 37" xfId="3842" xr:uid="{00000000-0005-0000-0000-0000060F0000}"/>
    <cellStyle name="Saída 38" xfId="3843" xr:uid="{00000000-0005-0000-0000-0000070F0000}"/>
    <cellStyle name="Saída 39" xfId="3844" xr:uid="{00000000-0005-0000-0000-0000080F0000}"/>
    <cellStyle name="Saída 4" xfId="3845" xr:uid="{00000000-0005-0000-0000-0000090F0000}"/>
    <cellStyle name="Saída 40" xfId="3846" xr:uid="{00000000-0005-0000-0000-00000A0F0000}"/>
    <cellStyle name="Saída 41" xfId="3847" xr:uid="{00000000-0005-0000-0000-00000B0F0000}"/>
    <cellStyle name="Saída 42" xfId="3848" xr:uid="{00000000-0005-0000-0000-00000C0F0000}"/>
    <cellStyle name="Saída 43" xfId="3849" xr:uid="{00000000-0005-0000-0000-00000D0F0000}"/>
    <cellStyle name="Saída 44" xfId="3850" xr:uid="{00000000-0005-0000-0000-00000E0F0000}"/>
    <cellStyle name="Saída 45" xfId="3851" xr:uid="{00000000-0005-0000-0000-00000F0F0000}"/>
    <cellStyle name="Saída 46" xfId="3852" xr:uid="{00000000-0005-0000-0000-0000100F0000}"/>
    <cellStyle name="Saída 47" xfId="3853" xr:uid="{00000000-0005-0000-0000-0000110F0000}"/>
    <cellStyle name="Saída 48" xfId="3854" xr:uid="{00000000-0005-0000-0000-0000120F0000}"/>
    <cellStyle name="Saída 49" xfId="3855" xr:uid="{00000000-0005-0000-0000-0000130F0000}"/>
    <cellStyle name="Saída 5" xfId="3856" xr:uid="{00000000-0005-0000-0000-0000140F0000}"/>
    <cellStyle name="Saída 50" xfId="3857" xr:uid="{00000000-0005-0000-0000-0000150F0000}"/>
    <cellStyle name="Saída 51" xfId="3858" xr:uid="{00000000-0005-0000-0000-0000160F0000}"/>
    <cellStyle name="Saída 52" xfId="3859" xr:uid="{00000000-0005-0000-0000-0000170F0000}"/>
    <cellStyle name="Saída 53" xfId="3860" xr:uid="{00000000-0005-0000-0000-0000180F0000}"/>
    <cellStyle name="Saída 54" xfId="3861" xr:uid="{00000000-0005-0000-0000-0000190F0000}"/>
    <cellStyle name="Saída 6" xfId="3862" xr:uid="{00000000-0005-0000-0000-00001A0F0000}"/>
    <cellStyle name="Saída 7" xfId="3863" xr:uid="{00000000-0005-0000-0000-00001B0F0000}"/>
    <cellStyle name="Saída 8" xfId="3864" xr:uid="{00000000-0005-0000-0000-00001C0F0000}"/>
    <cellStyle name="Saída 9" xfId="3865" xr:uid="{00000000-0005-0000-0000-00001D0F0000}"/>
    <cellStyle name="Separador de milhares 10" xfId="3866" xr:uid="{00000000-0005-0000-0000-00001E0F0000}"/>
    <cellStyle name="Separador de milhares 100" xfId="3867" xr:uid="{00000000-0005-0000-0000-00001F0F0000}"/>
    <cellStyle name="Separador de milhares 101" xfId="3868" xr:uid="{00000000-0005-0000-0000-0000200F0000}"/>
    <cellStyle name="Separador de milhares 102" xfId="3869" xr:uid="{00000000-0005-0000-0000-0000210F0000}"/>
    <cellStyle name="Separador de milhares 103" xfId="3870" xr:uid="{00000000-0005-0000-0000-0000220F0000}"/>
    <cellStyle name="Separador de milhares 104" xfId="3871" xr:uid="{00000000-0005-0000-0000-0000230F0000}"/>
    <cellStyle name="Separador de milhares 105" xfId="3872" xr:uid="{00000000-0005-0000-0000-0000240F0000}"/>
    <cellStyle name="Separador de milhares 106" xfId="3873" xr:uid="{00000000-0005-0000-0000-0000250F0000}"/>
    <cellStyle name="Separador de milhares 107" xfId="3874" xr:uid="{00000000-0005-0000-0000-0000260F0000}"/>
    <cellStyle name="Separador de milhares 108" xfId="3875" xr:uid="{00000000-0005-0000-0000-0000270F0000}"/>
    <cellStyle name="Separador de milhares 109" xfId="3876" xr:uid="{00000000-0005-0000-0000-0000280F0000}"/>
    <cellStyle name="Separador de milhares 11" xfId="3877" xr:uid="{00000000-0005-0000-0000-0000290F0000}"/>
    <cellStyle name="Separador de milhares 110" xfId="3878" xr:uid="{00000000-0005-0000-0000-00002A0F0000}"/>
    <cellStyle name="Separador de milhares 111" xfId="3879" xr:uid="{00000000-0005-0000-0000-00002B0F0000}"/>
    <cellStyle name="Separador de milhares 112" xfId="3880" xr:uid="{00000000-0005-0000-0000-00002C0F0000}"/>
    <cellStyle name="Separador de milhares 113" xfId="3881" xr:uid="{00000000-0005-0000-0000-00002D0F0000}"/>
    <cellStyle name="Separador de milhares 114" xfId="3882" xr:uid="{00000000-0005-0000-0000-00002E0F0000}"/>
    <cellStyle name="Separador de milhares 115" xfId="3883" xr:uid="{00000000-0005-0000-0000-00002F0F0000}"/>
    <cellStyle name="Separador de milhares 116" xfId="3884" xr:uid="{00000000-0005-0000-0000-0000300F0000}"/>
    <cellStyle name="Separador de milhares 117" xfId="3885" xr:uid="{00000000-0005-0000-0000-0000310F0000}"/>
    <cellStyle name="Separador de milhares 118" xfId="3886" xr:uid="{00000000-0005-0000-0000-0000320F0000}"/>
    <cellStyle name="Separador de milhares 119" xfId="3887" xr:uid="{00000000-0005-0000-0000-0000330F0000}"/>
    <cellStyle name="Separador de milhares 12" xfId="3888" xr:uid="{00000000-0005-0000-0000-0000340F0000}"/>
    <cellStyle name="Separador de milhares 120" xfId="3889" xr:uid="{00000000-0005-0000-0000-0000350F0000}"/>
    <cellStyle name="Separador de milhares 121" xfId="3890" xr:uid="{00000000-0005-0000-0000-0000360F0000}"/>
    <cellStyle name="Separador de milhares 122" xfId="3891" xr:uid="{00000000-0005-0000-0000-0000370F0000}"/>
    <cellStyle name="Separador de milhares 123" xfId="3892" xr:uid="{00000000-0005-0000-0000-0000380F0000}"/>
    <cellStyle name="Separador de milhares 124" xfId="3893" xr:uid="{00000000-0005-0000-0000-0000390F0000}"/>
    <cellStyle name="Separador de milhares 125" xfId="3894" xr:uid="{00000000-0005-0000-0000-00003A0F0000}"/>
    <cellStyle name="Separador de milhares 126" xfId="3895" xr:uid="{00000000-0005-0000-0000-00003B0F0000}"/>
    <cellStyle name="Separador de milhares 127" xfId="3896" xr:uid="{00000000-0005-0000-0000-00003C0F0000}"/>
    <cellStyle name="Separador de milhares 128" xfId="3897" xr:uid="{00000000-0005-0000-0000-00003D0F0000}"/>
    <cellStyle name="Separador de milhares 129" xfId="3898" xr:uid="{00000000-0005-0000-0000-00003E0F0000}"/>
    <cellStyle name="Separador de milhares 13" xfId="3899" xr:uid="{00000000-0005-0000-0000-00003F0F0000}"/>
    <cellStyle name="Separador de milhares 130" xfId="3900" xr:uid="{00000000-0005-0000-0000-0000400F0000}"/>
    <cellStyle name="Separador de milhares 131" xfId="3901" xr:uid="{00000000-0005-0000-0000-0000410F0000}"/>
    <cellStyle name="Separador de milhares 132" xfId="3902" xr:uid="{00000000-0005-0000-0000-0000420F0000}"/>
    <cellStyle name="Separador de milhares 133" xfId="3903" xr:uid="{00000000-0005-0000-0000-0000430F0000}"/>
    <cellStyle name="Separador de milhares 134" xfId="3904" xr:uid="{00000000-0005-0000-0000-0000440F0000}"/>
    <cellStyle name="Separador de milhares 135" xfId="3905" xr:uid="{00000000-0005-0000-0000-0000450F0000}"/>
    <cellStyle name="Separador de milhares 136" xfId="3906" xr:uid="{00000000-0005-0000-0000-0000460F0000}"/>
    <cellStyle name="Separador de milhares 137" xfId="3907" xr:uid="{00000000-0005-0000-0000-0000470F0000}"/>
    <cellStyle name="Separador de milhares 138" xfId="3908" xr:uid="{00000000-0005-0000-0000-0000480F0000}"/>
    <cellStyle name="Separador de milhares 139" xfId="3909" xr:uid="{00000000-0005-0000-0000-0000490F0000}"/>
    <cellStyle name="Separador de milhares 14" xfId="3910" xr:uid="{00000000-0005-0000-0000-00004A0F0000}"/>
    <cellStyle name="Separador de milhares 140" xfId="3911" xr:uid="{00000000-0005-0000-0000-00004B0F0000}"/>
    <cellStyle name="Separador de milhares 141" xfId="3912" xr:uid="{00000000-0005-0000-0000-00004C0F0000}"/>
    <cellStyle name="Separador de milhares 142" xfId="3913" xr:uid="{00000000-0005-0000-0000-00004D0F0000}"/>
    <cellStyle name="Separador de milhares 143" xfId="3914" xr:uid="{00000000-0005-0000-0000-00004E0F0000}"/>
    <cellStyle name="Separador de milhares 144" xfId="3915" xr:uid="{00000000-0005-0000-0000-00004F0F0000}"/>
    <cellStyle name="Separador de milhares 145" xfId="3916" xr:uid="{00000000-0005-0000-0000-0000500F0000}"/>
    <cellStyle name="Separador de milhares 146" xfId="3917" xr:uid="{00000000-0005-0000-0000-0000510F0000}"/>
    <cellStyle name="Separador de milhares 147" xfId="3918" xr:uid="{00000000-0005-0000-0000-0000520F0000}"/>
    <cellStyle name="Separador de milhares 148" xfId="3919" xr:uid="{00000000-0005-0000-0000-0000530F0000}"/>
    <cellStyle name="Separador de milhares 149" xfId="3920" xr:uid="{00000000-0005-0000-0000-0000540F0000}"/>
    <cellStyle name="Separador de milhares 15" xfId="3921" xr:uid="{00000000-0005-0000-0000-0000550F0000}"/>
    <cellStyle name="Separador de milhares 150" xfId="3922" xr:uid="{00000000-0005-0000-0000-0000560F0000}"/>
    <cellStyle name="Separador de milhares 151" xfId="3923" xr:uid="{00000000-0005-0000-0000-0000570F0000}"/>
    <cellStyle name="Separador de milhares 152" xfId="3924" xr:uid="{00000000-0005-0000-0000-0000580F0000}"/>
    <cellStyle name="Separador de milhares 153" xfId="3925" xr:uid="{00000000-0005-0000-0000-0000590F0000}"/>
    <cellStyle name="Separador de milhares 154" xfId="3926" xr:uid="{00000000-0005-0000-0000-00005A0F0000}"/>
    <cellStyle name="Separador de milhares 155" xfId="3927" xr:uid="{00000000-0005-0000-0000-00005B0F0000}"/>
    <cellStyle name="Separador de milhares 156" xfId="3928" xr:uid="{00000000-0005-0000-0000-00005C0F0000}"/>
    <cellStyle name="Separador de milhares 157" xfId="3929" xr:uid="{00000000-0005-0000-0000-00005D0F0000}"/>
    <cellStyle name="Separador de milhares 158" xfId="3930" xr:uid="{00000000-0005-0000-0000-00005E0F0000}"/>
    <cellStyle name="Separador de milhares 159" xfId="3931" xr:uid="{00000000-0005-0000-0000-00005F0F0000}"/>
    <cellStyle name="Separador de milhares 16" xfId="3932" xr:uid="{00000000-0005-0000-0000-0000600F0000}"/>
    <cellStyle name="Separador de milhares 160" xfId="3933" xr:uid="{00000000-0005-0000-0000-0000610F0000}"/>
    <cellStyle name="Separador de milhares 161" xfId="3934" xr:uid="{00000000-0005-0000-0000-0000620F0000}"/>
    <cellStyle name="Separador de milhares 162" xfId="3935" xr:uid="{00000000-0005-0000-0000-0000630F0000}"/>
    <cellStyle name="Separador de milhares 163" xfId="3936" xr:uid="{00000000-0005-0000-0000-0000640F0000}"/>
    <cellStyle name="Separador de milhares 164" xfId="3937" xr:uid="{00000000-0005-0000-0000-0000650F0000}"/>
    <cellStyle name="Separador de milhares 165" xfId="3938" xr:uid="{00000000-0005-0000-0000-0000660F0000}"/>
    <cellStyle name="Separador de milhares 166" xfId="3939" xr:uid="{00000000-0005-0000-0000-0000670F0000}"/>
    <cellStyle name="Separador de milhares 167" xfId="3940" xr:uid="{00000000-0005-0000-0000-0000680F0000}"/>
    <cellStyle name="Separador de milhares 168" xfId="3941" xr:uid="{00000000-0005-0000-0000-0000690F0000}"/>
    <cellStyle name="Separador de milhares 169" xfId="3942" xr:uid="{00000000-0005-0000-0000-00006A0F0000}"/>
    <cellStyle name="Separador de milhares 17" xfId="3943" xr:uid="{00000000-0005-0000-0000-00006B0F0000}"/>
    <cellStyle name="Separador de milhares 170" xfId="3944" xr:uid="{00000000-0005-0000-0000-00006C0F0000}"/>
    <cellStyle name="Separador de milhares 171" xfId="3945" xr:uid="{00000000-0005-0000-0000-00006D0F0000}"/>
    <cellStyle name="Separador de milhares 172" xfId="3946" xr:uid="{00000000-0005-0000-0000-00006E0F0000}"/>
    <cellStyle name="Separador de milhares 173" xfId="3947" xr:uid="{00000000-0005-0000-0000-00006F0F0000}"/>
    <cellStyle name="Separador de milhares 174" xfId="3948" xr:uid="{00000000-0005-0000-0000-0000700F0000}"/>
    <cellStyle name="Separador de milhares 18" xfId="3949" xr:uid="{00000000-0005-0000-0000-0000710F0000}"/>
    <cellStyle name="Separador de milhares 19" xfId="3950" xr:uid="{00000000-0005-0000-0000-0000720F0000}"/>
    <cellStyle name="Separador de milhares 2" xfId="3951" xr:uid="{00000000-0005-0000-0000-0000730F0000}"/>
    <cellStyle name="Separador de milhares 2 10" xfId="3952" xr:uid="{00000000-0005-0000-0000-0000740F0000}"/>
    <cellStyle name="Separador de milhares 2 11" xfId="3953" xr:uid="{00000000-0005-0000-0000-0000750F0000}"/>
    <cellStyle name="Separador de milhares 2 12" xfId="3954" xr:uid="{00000000-0005-0000-0000-0000760F0000}"/>
    <cellStyle name="Separador de milhares 2 13" xfId="3955" xr:uid="{00000000-0005-0000-0000-0000770F0000}"/>
    <cellStyle name="Separador de milhares 2 14" xfId="3956" xr:uid="{00000000-0005-0000-0000-0000780F0000}"/>
    <cellStyle name="Separador de milhares 2 15" xfId="3957" xr:uid="{00000000-0005-0000-0000-0000790F0000}"/>
    <cellStyle name="Separador de milhares 2 2" xfId="3958" xr:uid="{00000000-0005-0000-0000-00007A0F0000}"/>
    <cellStyle name="Separador de milhares 2 3" xfId="3959" xr:uid="{00000000-0005-0000-0000-00007B0F0000}"/>
    <cellStyle name="Separador de milhares 2 4" xfId="3960" xr:uid="{00000000-0005-0000-0000-00007C0F0000}"/>
    <cellStyle name="Separador de milhares 2 5" xfId="3961" xr:uid="{00000000-0005-0000-0000-00007D0F0000}"/>
    <cellStyle name="Separador de milhares 2 6" xfId="3962" xr:uid="{00000000-0005-0000-0000-00007E0F0000}"/>
    <cellStyle name="Separador de milhares 2 7" xfId="3963" xr:uid="{00000000-0005-0000-0000-00007F0F0000}"/>
    <cellStyle name="Separador de milhares 2 8" xfId="3964" xr:uid="{00000000-0005-0000-0000-0000800F0000}"/>
    <cellStyle name="Separador de milhares 2 9" xfId="3965" xr:uid="{00000000-0005-0000-0000-0000810F0000}"/>
    <cellStyle name="Separador de milhares 20" xfId="3966" xr:uid="{00000000-0005-0000-0000-0000820F0000}"/>
    <cellStyle name="Separador de milhares 21" xfId="3967" xr:uid="{00000000-0005-0000-0000-0000830F0000}"/>
    <cellStyle name="Separador de milhares 22" xfId="3968" xr:uid="{00000000-0005-0000-0000-0000840F0000}"/>
    <cellStyle name="Separador de milhares 23" xfId="3969" xr:uid="{00000000-0005-0000-0000-0000850F0000}"/>
    <cellStyle name="Separador de milhares 24" xfId="3970" xr:uid="{00000000-0005-0000-0000-0000860F0000}"/>
    <cellStyle name="Separador de milhares 25" xfId="3971" xr:uid="{00000000-0005-0000-0000-0000870F0000}"/>
    <cellStyle name="Separador de milhares 26" xfId="3972" xr:uid="{00000000-0005-0000-0000-0000880F0000}"/>
    <cellStyle name="Separador de milhares 27" xfId="3973" xr:uid="{00000000-0005-0000-0000-0000890F0000}"/>
    <cellStyle name="Separador de milhares 28" xfId="3974" xr:uid="{00000000-0005-0000-0000-00008A0F0000}"/>
    <cellStyle name="Separador de milhares 29" xfId="3975" xr:uid="{00000000-0005-0000-0000-00008B0F0000}"/>
    <cellStyle name="Separador de milhares 3" xfId="3976" xr:uid="{00000000-0005-0000-0000-00008C0F0000}"/>
    <cellStyle name="Separador de milhares 30" xfId="3977" xr:uid="{00000000-0005-0000-0000-00008D0F0000}"/>
    <cellStyle name="Separador de milhares 31" xfId="3978" xr:uid="{00000000-0005-0000-0000-00008E0F0000}"/>
    <cellStyle name="Separador de milhares 32" xfId="3979" xr:uid="{00000000-0005-0000-0000-00008F0F0000}"/>
    <cellStyle name="Separador de milhares 33" xfId="3980" xr:uid="{00000000-0005-0000-0000-0000900F0000}"/>
    <cellStyle name="Separador de milhares 34" xfId="3981" xr:uid="{00000000-0005-0000-0000-0000910F0000}"/>
    <cellStyle name="Separador de milhares 35" xfId="3982" xr:uid="{00000000-0005-0000-0000-0000920F0000}"/>
    <cellStyle name="Separador de milhares 36" xfId="3983" xr:uid="{00000000-0005-0000-0000-0000930F0000}"/>
    <cellStyle name="Separador de milhares 37" xfId="3984" xr:uid="{00000000-0005-0000-0000-0000940F0000}"/>
    <cellStyle name="Separador de milhares 38" xfId="3985" xr:uid="{00000000-0005-0000-0000-0000950F0000}"/>
    <cellStyle name="Separador de milhares 39" xfId="3986" xr:uid="{00000000-0005-0000-0000-0000960F0000}"/>
    <cellStyle name="Separador de milhares 4" xfId="3987" xr:uid="{00000000-0005-0000-0000-0000970F0000}"/>
    <cellStyle name="Separador de milhares 40" xfId="3988" xr:uid="{00000000-0005-0000-0000-0000980F0000}"/>
    <cellStyle name="Separador de milhares 41" xfId="3989" xr:uid="{00000000-0005-0000-0000-0000990F0000}"/>
    <cellStyle name="Separador de milhares 42" xfId="3990" xr:uid="{00000000-0005-0000-0000-00009A0F0000}"/>
    <cellStyle name="Separador de milhares 43" xfId="3991" xr:uid="{00000000-0005-0000-0000-00009B0F0000}"/>
    <cellStyle name="Separador de milhares 44" xfId="3992" xr:uid="{00000000-0005-0000-0000-00009C0F0000}"/>
    <cellStyle name="Separador de milhares 45" xfId="3993" xr:uid="{00000000-0005-0000-0000-00009D0F0000}"/>
    <cellStyle name="Separador de milhares 46" xfId="3994" xr:uid="{00000000-0005-0000-0000-00009E0F0000}"/>
    <cellStyle name="Separador de milhares 47" xfId="3995" xr:uid="{00000000-0005-0000-0000-00009F0F0000}"/>
    <cellStyle name="Separador de milhares 48" xfId="3996" xr:uid="{00000000-0005-0000-0000-0000A00F0000}"/>
    <cellStyle name="Separador de milhares 49" xfId="3997" xr:uid="{00000000-0005-0000-0000-0000A10F0000}"/>
    <cellStyle name="Separador de milhares 5" xfId="3998" xr:uid="{00000000-0005-0000-0000-0000A20F0000}"/>
    <cellStyle name="Separador de milhares 50" xfId="3999" xr:uid="{00000000-0005-0000-0000-0000A30F0000}"/>
    <cellStyle name="Separador de milhares 51" xfId="4000" xr:uid="{00000000-0005-0000-0000-0000A40F0000}"/>
    <cellStyle name="Separador de milhares 52" xfId="4001" xr:uid="{00000000-0005-0000-0000-0000A50F0000}"/>
    <cellStyle name="Separador de milhares 53" xfId="4002" xr:uid="{00000000-0005-0000-0000-0000A60F0000}"/>
    <cellStyle name="Separador de milhares 54" xfId="4003" xr:uid="{00000000-0005-0000-0000-0000A70F0000}"/>
    <cellStyle name="Separador de milhares 55" xfId="4004" xr:uid="{00000000-0005-0000-0000-0000A80F0000}"/>
    <cellStyle name="Separador de milhares 56" xfId="4005" xr:uid="{00000000-0005-0000-0000-0000A90F0000}"/>
    <cellStyle name="Separador de milhares 57" xfId="4006" xr:uid="{00000000-0005-0000-0000-0000AA0F0000}"/>
    <cellStyle name="Separador de milhares 58" xfId="4007" xr:uid="{00000000-0005-0000-0000-0000AB0F0000}"/>
    <cellStyle name="Separador de milhares 59" xfId="4008" xr:uid="{00000000-0005-0000-0000-0000AC0F0000}"/>
    <cellStyle name="Separador de milhares 6" xfId="4009" xr:uid="{00000000-0005-0000-0000-0000AD0F0000}"/>
    <cellStyle name="Separador de milhares 60" xfId="4010" xr:uid="{00000000-0005-0000-0000-0000AE0F0000}"/>
    <cellStyle name="Separador de milhares 61" xfId="4011" xr:uid="{00000000-0005-0000-0000-0000AF0F0000}"/>
    <cellStyle name="Separador de milhares 62" xfId="4012" xr:uid="{00000000-0005-0000-0000-0000B00F0000}"/>
    <cellStyle name="Separador de milhares 63" xfId="4013" xr:uid="{00000000-0005-0000-0000-0000B10F0000}"/>
    <cellStyle name="Separador de milhares 64" xfId="4014" xr:uid="{00000000-0005-0000-0000-0000B20F0000}"/>
    <cellStyle name="Separador de milhares 65" xfId="4015" xr:uid="{00000000-0005-0000-0000-0000B30F0000}"/>
    <cellStyle name="Separador de milhares 66" xfId="4016" xr:uid="{00000000-0005-0000-0000-0000B40F0000}"/>
    <cellStyle name="Separador de milhares 67" xfId="4017" xr:uid="{00000000-0005-0000-0000-0000B50F0000}"/>
    <cellStyle name="Separador de milhares 68" xfId="4018" xr:uid="{00000000-0005-0000-0000-0000B60F0000}"/>
    <cellStyle name="Separador de milhares 69" xfId="4019" xr:uid="{00000000-0005-0000-0000-0000B70F0000}"/>
    <cellStyle name="Separador de milhares 7" xfId="4020" xr:uid="{00000000-0005-0000-0000-0000B80F0000}"/>
    <cellStyle name="Separador de milhares 70" xfId="4021" xr:uid="{00000000-0005-0000-0000-0000B90F0000}"/>
    <cellStyle name="Separador de milhares 71" xfId="4022" xr:uid="{00000000-0005-0000-0000-0000BA0F0000}"/>
    <cellStyle name="Separador de milhares 72" xfId="4023" xr:uid="{00000000-0005-0000-0000-0000BB0F0000}"/>
    <cellStyle name="Separador de milhares 73" xfId="4024" xr:uid="{00000000-0005-0000-0000-0000BC0F0000}"/>
    <cellStyle name="Separador de milhares 74" xfId="4025" xr:uid="{00000000-0005-0000-0000-0000BD0F0000}"/>
    <cellStyle name="Separador de milhares 75" xfId="4026" xr:uid="{00000000-0005-0000-0000-0000BE0F0000}"/>
    <cellStyle name="Separador de milhares 76" xfId="4027" xr:uid="{00000000-0005-0000-0000-0000BF0F0000}"/>
    <cellStyle name="Separador de milhares 77" xfId="4028" xr:uid="{00000000-0005-0000-0000-0000C00F0000}"/>
    <cellStyle name="Separador de milhares 78" xfId="4029" xr:uid="{00000000-0005-0000-0000-0000C10F0000}"/>
    <cellStyle name="Separador de milhares 79" xfId="4030" xr:uid="{00000000-0005-0000-0000-0000C20F0000}"/>
    <cellStyle name="Separador de milhares 8" xfId="4031" xr:uid="{00000000-0005-0000-0000-0000C30F0000}"/>
    <cellStyle name="Separador de milhares 80" xfId="4032" xr:uid="{00000000-0005-0000-0000-0000C40F0000}"/>
    <cellStyle name="Separador de milhares 81" xfId="4033" xr:uid="{00000000-0005-0000-0000-0000C50F0000}"/>
    <cellStyle name="Separador de milhares 82" xfId="4034" xr:uid="{00000000-0005-0000-0000-0000C60F0000}"/>
    <cellStyle name="Separador de milhares 83" xfId="4035" xr:uid="{00000000-0005-0000-0000-0000C70F0000}"/>
    <cellStyle name="Separador de milhares 84" xfId="4036" xr:uid="{00000000-0005-0000-0000-0000C80F0000}"/>
    <cellStyle name="Separador de milhares 85" xfId="4037" xr:uid="{00000000-0005-0000-0000-0000C90F0000}"/>
    <cellStyle name="Separador de milhares 86" xfId="4038" xr:uid="{00000000-0005-0000-0000-0000CA0F0000}"/>
    <cellStyle name="Separador de milhares 87" xfId="4039" xr:uid="{00000000-0005-0000-0000-0000CB0F0000}"/>
    <cellStyle name="Separador de milhares 88" xfId="4040" xr:uid="{00000000-0005-0000-0000-0000CC0F0000}"/>
    <cellStyle name="Separador de milhares 89" xfId="4041" xr:uid="{00000000-0005-0000-0000-0000CD0F0000}"/>
    <cellStyle name="Separador de milhares 9" xfId="4042" xr:uid="{00000000-0005-0000-0000-0000CE0F0000}"/>
    <cellStyle name="Separador de milhares 90" xfId="4043" xr:uid="{00000000-0005-0000-0000-0000CF0F0000}"/>
    <cellStyle name="Separador de milhares 91" xfId="4044" xr:uid="{00000000-0005-0000-0000-0000D00F0000}"/>
    <cellStyle name="Separador de milhares 92" xfId="4045" xr:uid="{00000000-0005-0000-0000-0000D10F0000}"/>
    <cellStyle name="Separador de milhares 93" xfId="4046" xr:uid="{00000000-0005-0000-0000-0000D20F0000}"/>
    <cellStyle name="Separador de milhares 94" xfId="4047" xr:uid="{00000000-0005-0000-0000-0000D30F0000}"/>
    <cellStyle name="Separador de milhares 95" xfId="4048" xr:uid="{00000000-0005-0000-0000-0000D40F0000}"/>
    <cellStyle name="Separador de milhares 96" xfId="4049" xr:uid="{00000000-0005-0000-0000-0000D50F0000}"/>
    <cellStyle name="Separador de milhares 97" xfId="4050" xr:uid="{00000000-0005-0000-0000-0000D60F0000}"/>
    <cellStyle name="Separador de milhares 98" xfId="4051" xr:uid="{00000000-0005-0000-0000-0000D70F0000}"/>
    <cellStyle name="Separador de milhares 99" xfId="4052" xr:uid="{00000000-0005-0000-0000-0000D80F0000}"/>
    <cellStyle name="Status" xfId="4053" xr:uid="{00000000-0005-0000-0000-0000D90F0000}"/>
    <cellStyle name="Status 10" xfId="4054" xr:uid="{00000000-0005-0000-0000-0000DA0F0000}"/>
    <cellStyle name="Status 11" xfId="4055" xr:uid="{00000000-0005-0000-0000-0000DB0F0000}"/>
    <cellStyle name="Status 12" xfId="4056" xr:uid="{00000000-0005-0000-0000-0000DC0F0000}"/>
    <cellStyle name="Status 13" xfId="4057" xr:uid="{00000000-0005-0000-0000-0000DD0F0000}"/>
    <cellStyle name="Status 14" xfId="4058" xr:uid="{00000000-0005-0000-0000-0000DE0F0000}"/>
    <cellStyle name="Status 15" xfId="4059" xr:uid="{00000000-0005-0000-0000-0000DF0F0000}"/>
    <cellStyle name="Status 16" xfId="4060" xr:uid="{00000000-0005-0000-0000-0000E00F0000}"/>
    <cellStyle name="Status 17" xfId="4061" xr:uid="{00000000-0005-0000-0000-0000E10F0000}"/>
    <cellStyle name="Status 18" xfId="4062" xr:uid="{00000000-0005-0000-0000-0000E20F0000}"/>
    <cellStyle name="Status 19" xfId="4063" xr:uid="{00000000-0005-0000-0000-0000E30F0000}"/>
    <cellStyle name="Status 2" xfId="4064" xr:uid="{00000000-0005-0000-0000-0000E40F0000}"/>
    <cellStyle name="Status 2 10" xfId="4065" xr:uid="{00000000-0005-0000-0000-0000E50F0000}"/>
    <cellStyle name="Status 2 11" xfId="4066" xr:uid="{00000000-0005-0000-0000-0000E60F0000}"/>
    <cellStyle name="Status 2 12" xfId="4067" xr:uid="{00000000-0005-0000-0000-0000E70F0000}"/>
    <cellStyle name="Status 2 13" xfId="4068" xr:uid="{00000000-0005-0000-0000-0000E80F0000}"/>
    <cellStyle name="Status 2 14" xfId="4069" xr:uid="{00000000-0005-0000-0000-0000E90F0000}"/>
    <cellStyle name="Status 2 15" xfId="4070" xr:uid="{00000000-0005-0000-0000-0000EA0F0000}"/>
    <cellStyle name="Status 2 2" xfId="4071" xr:uid="{00000000-0005-0000-0000-0000EB0F0000}"/>
    <cellStyle name="Status 2 3" xfId="4072" xr:uid="{00000000-0005-0000-0000-0000EC0F0000}"/>
    <cellStyle name="Status 2 4" xfId="4073" xr:uid="{00000000-0005-0000-0000-0000ED0F0000}"/>
    <cellStyle name="Status 2 5" xfId="4074" xr:uid="{00000000-0005-0000-0000-0000EE0F0000}"/>
    <cellStyle name="Status 2 6" xfId="4075" xr:uid="{00000000-0005-0000-0000-0000EF0F0000}"/>
    <cellStyle name="Status 2 7" xfId="4076" xr:uid="{00000000-0005-0000-0000-0000F00F0000}"/>
    <cellStyle name="Status 2 8" xfId="4077" xr:uid="{00000000-0005-0000-0000-0000F10F0000}"/>
    <cellStyle name="Status 2 9" xfId="4078" xr:uid="{00000000-0005-0000-0000-0000F20F0000}"/>
    <cellStyle name="Status 20" xfId="4079" xr:uid="{00000000-0005-0000-0000-0000F30F0000}"/>
    <cellStyle name="Status 21" xfId="4080" xr:uid="{00000000-0005-0000-0000-0000F40F0000}"/>
    <cellStyle name="Status 22" xfId="4081" xr:uid="{00000000-0005-0000-0000-0000F50F0000}"/>
    <cellStyle name="Status 23" xfId="4082" xr:uid="{00000000-0005-0000-0000-0000F60F0000}"/>
    <cellStyle name="Status 24" xfId="4083" xr:uid="{00000000-0005-0000-0000-0000F70F0000}"/>
    <cellStyle name="Status 25" xfId="4084" xr:uid="{00000000-0005-0000-0000-0000F80F0000}"/>
    <cellStyle name="Status 26" xfId="4085" xr:uid="{00000000-0005-0000-0000-0000F90F0000}"/>
    <cellStyle name="Status 27" xfId="4086" xr:uid="{00000000-0005-0000-0000-0000FA0F0000}"/>
    <cellStyle name="Status 28" xfId="4087" xr:uid="{00000000-0005-0000-0000-0000FB0F0000}"/>
    <cellStyle name="Status 29" xfId="4088" xr:uid="{00000000-0005-0000-0000-0000FC0F0000}"/>
    <cellStyle name="Status 3" xfId="4089" xr:uid="{00000000-0005-0000-0000-0000FD0F0000}"/>
    <cellStyle name="Status 30" xfId="4090" xr:uid="{00000000-0005-0000-0000-0000FE0F0000}"/>
    <cellStyle name="Status 31" xfId="4091" xr:uid="{00000000-0005-0000-0000-0000FF0F0000}"/>
    <cellStyle name="Status 32" xfId="4092" xr:uid="{00000000-0005-0000-0000-000000100000}"/>
    <cellStyle name="Status 33" xfId="4093" xr:uid="{00000000-0005-0000-0000-000001100000}"/>
    <cellStyle name="Status 34" xfId="4094" xr:uid="{00000000-0005-0000-0000-000002100000}"/>
    <cellStyle name="Status 35" xfId="4095" xr:uid="{00000000-0005-0000-0000-000003100000}"/>
    <cellStyle name="Status 36" xfId="4096" xr:uid="{00000000-0005-0000-0000-000004100000}"/>
    <cellStyle name="Status 37" xfId="4097" xr:uid="{00000000-0005-0000-0000-000005100000}"/>
    <cellStyle name="Status 38" xfId="4098" xr:uid="{00000000-0005-0000-0000-000006100000}"/>
    <cellStyle name="Status 39" xfId="4099" xr:uid="{00000000-0005-0000-0000-000007100000}"/>
    <cellStyle name="Status 4" xfId="4100" xr:uid="{00000000-0005-0000-0000-000008100000}"/>
    <cellStyle name="Status 40" xfId="4101" xr:uid="{00000000-0005-0000-0000-000009100000}"/>
    <cellStyle name="Status 41" xfId="4102" xr:uid="{00000000-0005-0000-0000-00000A100000}"/>
    <cellStyle name="Status 42" xfId="4103" xr:uid="{00000000-0005-0000-0000-00000B100000}"/>
    <cellStyle name="Status 43" xfId="4104" xr:uid="{00000000-0005-0000-0000-00000C100000}"/>
    <cellStyle name="Status 44" xfId="4105" xr:uid="{00000000-0005-0000-0000-00000D100000}"/>
    <cellStyle name="Status 45" xfId="4106" xr:uid="{00000000-0005-0000-0000-00000E100000}"/>
    <cellStyle name="Status 46" xfId="4107" xr:uid="{00000000-0005-0000-0000-00000F100000}"/>
    <cellStyle name="Status 47" xfId="4108" xr:uid="{00000000-0005-0000-0000-000010100000}"/>
    <cellStyle name="Status 48" xfId="4109" xr:uid="{00000000-0005-0000-0000-000011100000}"/>
    <cellStyle name="Status 49" xfId="4110" xr:uid="{00000000-0005-0000-0000-000012100000}"/>
    <cellStyle name="Status 5" xfId="4111" xr:uid="{00000000-0005-0000-0000-000013100000}"/>
    <cellStyle name="Status 50" xfId="4112" xr:uid="{00000000-0005-0000-0000-000014100000}"/>
    <cellStyle name="Status 51" xfId="4113" xr:uid="{00000000-0005-0000-0000-000015100000}"/>
    <cellStyle name="Status 52" xfId="4114" xr:uid="{00000000-0005-0000-0000-000016100000}"/>
    <cellStyle name="Status 53" xfId="4115" xr:uid="{00000000-0005-0000-0000-000017100000}"/>
    <cellStyle name="Status 54" xfId="4116" xr:uid="{00000000-0005-0000-0000-000018100000}"/>
    <cellStyle name="Status 55" xfId="4117" xr:uid="{00000000-0005-0000-0000-000019100000}"/>
    <cellStyle name="Status 56" xfId="4118" xr:uid="{00000000-0005-0000-0000-00001A100000}"/>
    <cellStyle name="Status 57" xfId="4119" xr:uid="{00000000-0005-0000-0000-00001B100000}"/>
    <cellStyle name="Status 58" xfId="4120" xr:uid="{00000000-0005-0000-0000-00001C100000}"/>
    <cellStyle name="Status 59" xfId="4121" xr:uid="{00000000-0005-0000-0000-00001D100000}"/>
    <cellStyle name="Status 6" xfId="4122" xr:uid="{00000000-0005-0000-0000-00001E100000}"/>
    <cellStyle name="Status 60" xfId="4123" xr:uid="{00000000-0005-0000-0000-00001F100000}"/>
    <cellStyle name="Status 61" xfId="4124" xr:uid="{00000000-0005-0000-0000-000020100000}"/>
    <cellStyle name="Status 62" xfId="4125" xr:uid="{00000000-0005-0000-0000-000021100000}"/>
    <cellStyle name="Status 63" xfId="4126" xr:uid="{00000000-0005-0000-0000-000022100000}"/>
    <cellStyle name="Status 64" xfId="4127" xr:uid="{00000000-0005-0000-0000-000023100000}"/>
    <cellStyle name="Status 65" xfId="4128" xr:uid="{00000000-0005-0000-0000-000024100000}"/>
    <cellStyle name="Status 66" xfId="4129" xr:uid="{00000000-0005-0000-0000-000025100000}"/>
    <cellStyle name="Status 67" xfId="4130" xr:uid="{00000000-0005-0000-0000-000026100000}"/>
    <cellStyle name="Status 7" xfId="4131" xr:uid="{00000000-0005-0000-0000-000027100000}"/>
    <cellStyle name="Status 8" xfId="4132" xr:uid="{00000000-0005-0000-0000-000028100000}"/>
    <cellStyle name="Status 9" xfId="4133" xr:uid="{00000000-0005-0000-0000-000029100000}"/>
    <cellStyle name="Text" xfId="4134" xr:uid="{00000000-0005-0000-0000-00002A100000}"/>
    <cellStyle name="Text 10" xfId="4135" xr:uid="{00000000-0005-0000-0000-00002B100000}"/>
    <cellStyle name="Text 11" xfId="4136" xr:uid="{00000000-0005-0000-0000-00002C100000}"/>
    <cellStyle name="Text 12" xfId="4137" xr:uid="{00000000-0005-0000-0000-00002D100000}"/>
    <cellStyle name="Text 13" xfId="4138" xr:uid="{00000000-0005-0000-0000-00002E100000}"/>
    <cellStyle name="Text 14" xfId="4139" xr:uid="{00000000-0005-0000-0000-00002F100000}"/>
    <cellStyle name="Text 15" xfId="4140" xr:uid="{00000000-0005-0000-0000-000030100000}"/>
    <cellStyle name="Text 16" xfId="4141" xr:uid="{00000000-0005-0000-0000-000031100000}"/>
    <cellStyle name="Text 17" xfId="4142" xr:uid="{00000000-0005-0000-0000-000032100000}"/>
    <cellStyle name="Text 18" xfId="4143" xr:uid="{00000000-0005-0000-0000-000033100000}"/>
    <cellStyle name="Text 19" xfId="4144" xr:uid="{00000000-0005-0000-0000-000034100000}"/>
    <cellStyle name="Text 2" xfId="4145" xr:uid="{00000000-0005-0000-0000-000035100000}"/>
    <cellStyle name="Text 2 10" xfId="4146" xr:uid="{00000000-0005-0000-0000-000036100000}"/>
    <cellStyle name="Text 2 11" xfId="4147" xr:uid="{00000000-0005-0000-0000-000037100000}"/>
    <cellStyle name="Text 2 12" xfId="4148" xr:uid="{00000000-0005-0000-0000-000038100000}"/>
    <cellStyle name="Text 2 13" xfId="4149" xr:uid="{00000000-0005-0000-0000-000039100000}"/>
    <cellStyle name="Text 2 14" xfId="4150" xr:uid="{00000000-0005-0000-0000-00003A100000}"/>
    <cellStyle name="Text 2 15" xfId="4151" xr:uid="{00000000-0005-0000-0000-00003B100000}"/>
    <cellStyle name="Text 2 2" xfId="4152" xr:uid="{00000000-0005-0000-0000-00003C100000}"/>
    <cellStyle name="Text 2 3" xfId="4153" xr:uid="{00000000-0005-0000-0000-00003D100000}"/>
    <cellStyle name="Text 2 4" xfId="4154" xr:uid="{00000000-0005-0000-0000-00003E100000}"/>
    <cellStyle name="Text 2 5" xfId="4155" xr:uid="{00000000-0005-0000-0000-00003F100000}"/>
    <cellStyle name="Text 2 6" xfId="4156" xr:uid="{00000000-0005-0000-0000-000040100000}"/>
    <cellStyle name="Text 2 7" xfId="4157" xr:uid="{00000000-0005-0000-0000-000041100000}"/>
    <cellStyle name="Text 2 8" xfId="4158" xr:uid="{00000000-0005-0000-0000-000042100000}"/>
    <cellStyle name="Text 2 9" xfId="4159" xr:uid="{00000000-0005-0000-0000-000043100000}"/>
    <cellStyle name="Text 20" xfId="4160" xr:uid="{00000000-0005-0000-0000-000044100000}"/>
    <cellStyle name="Text 21" xfId="4161" xr:uid="{00000000-0005-0000-0000-000045100000}"/>
    <cellStyle name="Text 22" xfId="4162" xr:uid="{00000000-0005-0000-0000-000046100000}"/>
    <cellStyle name="Text 23" xfId="4163" xr:uid="{00000000-0005-0000-0000-000047100000}"/>
    <cellStyle name="Text 24" xfId="4164" xr:uid="{00000000-0005-0000-0000-000048100000}"/>
    <cellStyle name="Text 25" xfId="4165" xr:uid="{00000000-0005-0000-0000-000049100000}"/>
    <cellStyle name="Text 26" xfId="4166" xr:uid="{00000000-0005-0000-0000-00004A100000}"/>
    <cellStyle name="Text 27" xfId="4167" xr:uid="{00000000-0005-0000-0000-00004B100000}"/>
    <cellStyle name="Text 28" xfId="4168" xr:uid="{00000000-0005-0000-0000-00004C100000}"/>
    <cellStyle name="Text 29" xfId="4169" xr:uid="{00000000-0005-0000-0000-00004D100000}"/>
    <cellStyle name="Text 3" xfId="4170" xr:uid="{00000000-0005-0000-0000-00004E100000}"/>
    <cellStyle name="Text 30" xfId="4171" xr:uid="{00000000-0005-0000-0000-00004F100000}"/>
    <cellStyle name="Text 31" xfId="4172" xr:uid="{00000000-0005-0000-0000-000050100000}"/>
    <cellStyle name="Text 32" xfId="4173" xr:uid="{00000000-0005-0000-0000-000051100000}"/>
    <cellStyle name="Text 33" xfId="4174" xr:uid="{00000000-0005-0000-0000-000052100000}"/>
    <cellStyle name="Text 34" xfId="4175" xr:uid="{00000000-0005-0000-0000-000053100000}"/>
    <cellStyle name="Text 35" xfId="4176" xr:uid="{00000000-0005-0000-0000-000054100000}"/>
    <cellStyle name="Text 36" xfId="4177" xr:uid="{00000000-0005-0000-0000-000055100000}"/>
    <cellStyle name="Text 37" xfId="4178" xr:uid="{00000000-0005-0000-0000-000056100000}"/>
    <cellStyle name="Text 38" xfId="4179" xr:uid="{00000000-0005-0000-0000-000057100000}"/>
    <cellStyle name="Text 39" xfId="4180" xr:uid="{00000000-0005-0000-0000-000058100000}"/>
    <cellStyle name="Text 4" xfId="4181" xr:uid="{00000000-0005-0000-0000-000059100000}"/>
    <cellStyle name="Text 40" xfId="4182" xr:uid="{00000000-0005-0000-0000-00005A100000}"/>
    <cellStyle name="Text 41" xfId="4183" xr:uid="{00000000-0005-0000-0000-00005B100000}"/>
    <cellStyle name="Text 42" xfId="4184" xr:uid="{00000000-0005-0000-0000-00005C100000}"/>
    <cellStyle name="Text 43" xfId="4185" xr:uid="{00000000-0005-0000-0000-00005D100000}"/>
    <cellStyle name="Text 44" xfId="4186" xr:uid="{00000000-0005-0000-0000-00005E100000}"/>
    <cellStyle name="Text 45" xfId="4187" xr:uid="{00000000-0005-0000-0000-00005F100000}"/>
    <cellStyle name="Text 46" xfId="4188" xr:uid="{00000000-0005-0000-0000-000060100000}"/>
    <cellStyle name="Text 47" xfId="4189" xr:uid="{00000000-0005-0000-0000-000061100000}"/>
    <cellStyle name="Text 48" xfId="4190" xr:uid="{00000000-0005-0000-0000-000062100000}"/>
    <cellStyle name="Text 49" xfId="4191" xr:uid="{00000000-0005-0000-0000-000063100000}"/>
    <cellStyle name="Text 5" xfId="4192" xr:uid="{00000000-0005-0000-0000-000064100000}"/>
    <cellStyle name="Text 50" xfId="4193" xr:uid="{00000000-0005-0000-0000-000065100000}"/>
    <cellStyle name="Text 51" xfId="4194" xr:uid="{00000000-0005-0000-0000-000066100000}"/>
    <cellStyle name="Text 52" xfId="4195" xr:uid="{00000000-0005-0000-0000-000067100000}"/>
    <cellStyle name="Text 53" xfId="4196" xr:uid="{00000000-0005-0000-0000-000068100000}"/>
    <cellStyle name="Text 54" xfId="4197" xr:uid="{00000000-0005-0000-0000-000069100000}"/>
    <cellStyle name="Text 55" xfId="4198" xr:uid="{00000000-0005-0000-0000-00006A100000}"/>
    <cellStyle name="Text 56" xfId="4199" xr:uid="{00000000-0005-0000-0000-00006B100000}"/>
    <cellStyle name="Text 57" xfId="4200" xr:uid="{00000000-0005-0000-0000-00006C100000}"/>
    <cellStyle name="Text 58" xfId="4201" xr:uid="{00000000-0005-0000-0000-00006D100000}"/>
    <cellStyle name="Text 59" xfId="4202" xr:uid="{00000000-0005-0000-0000-00006E100000}"/>
    <cellStyle name="Text 6" xfId="4203" xr:uid="{00000000-0005-0000-0000-00006F100000}"/>
    <cellStyle name="Text 60" xfId="4204" xr:uid="{00000000-0005-0000-0000-000070100000}"/>
    <cellStyle name="Text 61" xfId="4205" xr:uid="{00000000-0005-0000-0000-000071100000}"/>
    <cellStyle name="Text 62" xfId="4206" xr:uid="{00000000-0005-0000-0000-000072100000}"/>
    <cellStyle name="Text 63" xfId="4207" xr:uid="{00000000-0005-0000-0000-000073100000}"/>
    <cellStyle name="Text 64" xfId="4208" xr:uid="{00000000-0005-0000-0000-000074100000}"/>
    <cellStyle name="Text 65" xfId="4209" xr:uid="{00000000-0005-0000-0000-000075100000}"/>
    <cellStyle name="Text 66" xfId="4210" xr:uid="{00000000-0005-0000-0000-000076100000}"/>
    <cellStyle name="Text 67" xfId="4211" xr:uid="{00000000-0005-0000-0000-000077100000}"/>
    <cellStyle name="Text 7" xfId="4212" xr:uid="{00000000-0005-0000-0000-000078100000}"/>
    <cellStyle name="Text 8" xfId="4213" xr:uid="{00000000-0005-0000-0000-000079100000}"/>
    <cellStyle name="Text 9" xfId="4214" xr:uid="{00000000-0005-0000-0000-00007A100000}"/>
    <cellStyle name="Texto de Aviso 10" xfId="4215" xr:uid="{00000000-0005-0000-0000-00007B100000}"/>
    <cellStyle name="Texto de Aviso 11" xfId="4216" xr:uid="{00000000-0005-0000-0000-00007C100000}"/>
    <cellStyle name="Texto de Aviso 12" xfId="4217" xr:uid="{00000000-0005-0000-0000-00007D100000}"/>
    <cellStyle name="Texto de Aviso 13" xfId="4218" xr:uid="{00000000-0005-0000-0000-00007E100000}"/>
    <cellStyle name="Texto de Aviso 14" xfId="4219" xr:uid="{00000000-0005-0000-0000-00007F100000}"/>
    <cellStyle name="Texto de Aviso 15" xfId="4220" xr:uid="{00000000-0005-0000-0000-000080100000}"/>
    <cellStyle name="Texto de Aviso 16" xfId="4221" xr:uid="{00000000-0005-0000-0000-000081100000}"/>
    <cellStyle name="Texto de Aviso 17" xfId="4222" xr:uid="{00000000-0005-0000-0000-000082100000}"/>
    <cellStyle name="Texto de Aviso 18" xfId="4223" xr:uid="{00000000-0005-0000-0000-000083100000}"/>
    <cellStyle name="Texto de Aviso 19" xfId="4224" xr:uid="{00000000-0005-0000-0000-000084100000}"/>
    <cellStyle name="Texto de Aviso 2" xfId="4225" xr:uid="{00000000-0005-0000-0000-000085100000}"/>
    <cellStyle name="Texto de Aviso 2 2" xfId="4226" xr:uid="{00000000-0005-0000-0000-000086100000}"/>
    <cellStyle name="Texto de Aviso 2 2 2" xfId="4227" xr:uid="{00000000-0005-0000-0000-000087100000}"/>
    <cellStyle name="Texto de Aviso 2 3" xfId="4228" xr:uid="{00000000-0005-0000-0000-000088100000}"/>
    <cellStyle name="Texto de Aviso 2 4" xfId="4229" xr:uid="{00000000-0005-0000-0000-000089100000}"/>
    <cellStyle name="Texto de Aviso 2 5" xfId="4230" xr:uid="{00000000-0005-0000-0000-00008A100000}"/>
    <cellStyle name="Texto de Aviso 2 6" xfId="4231" xr:uid="{00000000-0005-0000-0000-00008B100000}"/>
    <cellStyle name="Texto de Aviso 2 7" xfId="4232" xr:uid="{00000000-0005-0000-0000-00008C100000}"/>
    <cellStyle name="Texto de Aviso 20" xfId="4233" xr:uid="{00000000-0005-0000-0000-00008D100000}"/>
    <cellStyle name="Texto de Aviso 21" xfId="4234" xr:uid="{00000000-0005-0000-0000-00008E100000}"/>
    <cellStyle name="Texto de Aviso 22" xfId="4235" xr:uid="{00000000-0005-0000-0000-00008F100000}"/>
    <cellStyle name="Texto de Aviso 23" xfId="4236" xr:uid="{00000000-0005-0000-0000-000090100000}"/>
    <cellStyle name="Texto de Aviso 24" xfId="4237" xr:uid="{00000000-0005-0000-0000-000091100000}"/>
    <cellStyle name="Texto de Aviso 25" xfId="4238" xr:uid="{00000000-0005-0000-0000-000092100000}"/>
    <cellStyle name="Texto de Aviso 26" xfId="4239" xr:uid="{00000000-0005-0000-0000-000093100000}"/>
    <cellStyle name="Texto de Aviso 27" xfId="4240" xr:uid="{00000000-0005-0000-0000-000094100000}"/>
    <cellStyle name="Texto de Aviso 28" xfId="4241" xr:uid="{00000000-0005-0000-0000-000095100000}"/>
    <cellStyle name="Texto de Aviso 29" xfId="4242" xr:uid="{00000000-0005-0000-0000-000096100000}"/>
    <cellStyle name="Texto de Aviso 3" xfId="4243" xr:uid="{00000000-0005-0000-0000-000097100000}"/>
    <cellStyle name="Texto de Aviso 30" xfId="4244" xr:uid="{00000000-0005-0000-0000-000098100000}"/>
    <cellStyle name="Texto de Aviso 31" xfId="4245" xr:uid="{00000000-0005-0000-0000-000099100000}"/>
    <cellStyle name="Texto de Aviso 32" xfId="4246" xr:uid="{00000000-0005-0000-0000-00009A100000}"/>
    <cellStyle name="Texto de Aviso 33" xfId="4247" xr:uid="{00000000-0005-0000-0000-00009B100000}"/>
    <cellStyle name="Texto de Aviso 34" xfId="4248" xr:uid="{00000000-0005-0000-0000-00009C100000}"/>
    <cellStyle name="Texto de Aviso 35" xfId="4249" xr:uid="{00000000-0005-0000-0000-00009D100000}"/>
    <cellStyle name="Texto de Aviso 36" xfId="4250" xr:uid="{00000000-0005-0000-0000-00009E100000}"/>
    <cellStyle name="Texto de Aviso 37" xfId="4251" xr:uid="{00000000-0005-0000-0000-00009F100000}"/>
    <cellStyle name="Texto de Aviso 38" xfId="4252" xr:uid="{00000000-0005-0000-0000-0000A0100000}"/>
    <cellStyle name="Texto de Aviso 39" xfId="4253" xr:uid="{00000000-0005-0000-0000-0000A1100000}"/>
    <cellStyle name="Texto de Aviso 4" xfId="4254" xr:uid="{00000000-0005-0000-0000-0000A2100000}"/>
    <cellStyle name="Texto de Aviso 40" xfId="4255" xr:uid="{00000000-0005-0000-0000-0000A3100000}"/>
    <cellStyle name="Texto de Aviso 41" xfId="4256" xr:uid="{00000000-0005-0000-0000-0000A4100000}"/>
    <cellStyle name="Texto de Aviso 42" xfId="4257" xr:uid="{00000000-0005-0000-0000-0000A5100000}"/>
    <cellStyle name="Texto de Aviso 43" xfId="4258" xr:uid="{00000000-0005-0000-0000-0000A6100000}"/>
    <cellStyle name="Texto de Aviso 44" xfId="4259" xr:uid="{00000000-0005-0000-0000-0000A7100000}"/>
    <cellStyle name="Texto de Aviso 45" xfId="4260" xr:uid="{00000000-0005-0000-0000-0000A8100000}"/>
    <cellStyle name="Texto de Aviso 46" xfId="4261" xr:uid="{00000000-0005-0000-0000-0000A9100000}"/>
    <cellStyle name="Texto de Aviso 47" xfId="4262" xr:uid="{00000000-0005-0000-0000-0000AA100000}"/>
    <cellStyle name="Texto de Aviso 48" xfId="4263" xr:uid="{00000000-0005-0000-0000-0000AB100000}"/>
    <cellStyle name="Texto de Aviso 49" xfId="4264" xr:uid="{00000000-0005-0000-0000-0000AC100000}"/>
    <cellStyle name="Texto de Aviso 5" xfId="4265" xr:uid="{00000000-0005-0000-0000-0000AD100000}"/>
    <cellStyle name="Texto de Aviso 50" xfId="4266" xr:uid="{00000000-0005-0000-0000-0000AE100000}"/>
    <cellStyle name="Texto de Aviso 51" xfId="4267" xr:uid="{00000000-0005-0000-0000-0000AF100000}"/>
    <cellStyle name="Texto de Aviso 52" xfId="4268" xr:uid="{00000000-0005-0000-0000-0000B0100000}"/>
    <cellStyle name="Texto de Aviso 53" xfId="4269" xr:uid="{00000000-0005-0000-0000-0000B1100000}"/>
    <cellStyle name="Texto de Aviso 54" xfId="4270" xr:uid="{00000000-0005-0000-0000-0000B2100000}"/>
    <cellStyle name="Texto de Aviso 6" xfId="4271" xr:uid="{00000000-0005-0000-0000-0000B3100000}"/>
    <cellStyle name="Texto de Aviso 7" xfId="4272" xr:uid="{00000000-0005-0000-0000-0000B4100000}"/>
    <cellStyle name="Texto de Aviso 8" xfId="4273" xr:uid="{00000000-0005-0000-0000-0000B5100000}"/>
    <cellStyle name="Texto de Aviso 9" xfId="4274" xr:uid="{00000000-0005-0000-0000-0000B6100000}"/>
    <cellStyle name="Texto Explicativo 10" xfId="4275" xr:uid="{00000000-0005-0000-0000-0000B7100000}"/>
    <cellStyle name="Texto Explicativo 11" xfId="4276" xr:uid="{00000000-0005-0000-0000-0000B8100000}"/>
    <cellStyle name="Texto Explicativo 12" xfId="4277" xr:uid="{00000000-0005-0000-0000-0000B9100000}"/>
    <cellStyle name="Texto Explicativo 13" xfId="4278" xr:uid="{00000000-0005-0000-0000-0000BA100000}"/>
    <cellStyle name="Texto Explicativo 14" xfId="4279" xr:uid="{00000000-0005-0000-0000-0000BB100000}"/>
    <cellStyle name="Texto Explicativo 15" xfId="4280" xr:uid="{00000000-0005-0000-0000-0000BC100000}"/>
    <cellStyle name="Texto Explicativo 16" xfId="4281" xr:uid="{00000000-0005-0000-0000-0000BD100000}"/>
    <cellStyle name="Texto Explicativo 17" xfId="4282" xr:uid="{00000000-0005-0000-0000-0000BE100000}"/>
    <cellStyle name="Texto Explicativo 18" xfId="4283" xr:uid="{00000000-0005-0000-0000-0000BF100000}"/>
    <cellStyle name="Texto Explicativo 19" xfId="4284" xr:uid="{00000000-0005-0000-0000-0000C0100000}"/>
    <cellStyle name="Texto Explicativo 2" xfId="4285" xr:uid="{00000000-0005-0000-0000-0000C1100000}"/>
    <cellStyle name="Texto Explicativo 2 2" xfId="4286" xr:uid="{00000000-0005-0000-0000-0000C2100000}"/>
    <cellStyle name="Texto Explicativo 2 2 2" xfId="4287" xr:uid="{00000000-0005-0000-0000-0000C3100000}"/>
    <cellStyle name="Texto Explicativo 2 3" xfId="4288" xr:uid="{00000000-0005-0000-0000-0000C4100000}"/>
    <cellStyle name="Texto Explicativo 2 4" xfId="4289" xr:uid="{00000000-0005-0000-0000-0000C5100000}"/>
    <cellStyle name="Texto Explicativo 2 5" xfId="4290" xr:uid="{00000000-0005-0000-0000-0000C6100000}"/>
    <cellStyle name="Texto Explicativo 2 6" xfId="4291" xr:uid="{00000000-0005-0000-0000-0000C7100000}"/>
    <cellStyle name="Texto Explicativo 2 7" xfId="4292" xr:uid="{00000000-0005-0000-0000-0000C8100000}"/>
    <cellStyle name="Texto Explicativo 20" xfId="4293" xr:uid="{00000000-0005-0000-0000-0000C9100000}"/>
    <cellStyle name="Texto Explicativo 21" xfId="4294" xr:uid="{00000000-0005-0000-0000-0000CA100000}"/>
    <cellStyle name="Texto Explicativo 22" xfId="4295" xr:uid="{00000000-0005-0000-0000-0000CB100000}"/>
    <cellStyle name="Texto Explicativo 23" xfId="4296" xr:uid="{00000000-0005-0000-0000-0000CC100000}"/>
    <cellStyle name="Texto Explicativo 24" xfId="4297" xr:uid="{00000000-0005-0000-0000-0000CD100000}"/>
    <cellStyle name="Texto Explicativo 25" xfId="4298" xr:uid="{00000000-0005-0000-0000-0000CE100000}"/>
    <cellStyle name="Texto Explicativo 26" xfId="4299" xr:uid="{00000000-0005-0000-0000-0000CF100000}"/>
    <cellStyle name="Texto Explicativo 27" xfId="4300" xr:uid="{00000000-0005-0000-0000-0000D0100000}"/>
    <cellStyle name="Texto Explicativo 28" xfId="4301" xr:uid="{00000000-0005-0000-0000-0000D1100000}"/>
    <cellStyle name="Texto Explicativo 29" xfId="4302" xr:uid="{00000000-0005-0000-0000-0000D2100000}"/>
    <cellStyle name="Texto Explicativo 3" xfId="4303" xr:uid="{00000000-0005-0000-0000-0000D3100000}"/>
    <cellStyle name="Texto Explicativo 30" xfId="4304" xr:uid="{00000000-0005-0000-0000-0000D4100000}"/>
    <cellStyle name="Texto Explicativo 31" xfId="4305" xr:uid="{00000000-0005-0000-0000-0000D5100000}"/>
    <cellStyle name="Texto Explicativo 32" xfId="4306" xr:uid="{00000000-0005-0000-0000-0000D6100000}"/>
    <cellStyle name="Texto Explicativo 33" xfId="4307" xr:uid="{00000000-0005-0000-0000-0000D7100000}"/>
    <cellStyle name="Texto Explicativo 34" xfId="4308" xr:uid="{00000000-0005-0000-0000-0000D8100000}"/>
    <cellStyle name="Texto Explicativo 35" xfId="4309" xr:uid="{00000000-0005-0000-0000-0000D9100000}"/>
    <cellStyle name="Texto Explicativo 36" xfId="4310" xr:uid="{00000000-0005-0000-0000-0000DA100000}"/>
    <cellStyle name="Texto Explicativo 37" xfId="4311" xr:uid="{00000000-0005-0000-0000-0000DB100000}"/>
    <cellStyle name="Texto Explicativo 38" xfId="4312" xr:uid="{00000000-0005-0000-0000-0000DC100000}"/>
    <cellStyle name="Texto Explicativo 39" xfId="4313" xr:uid="{00000000-0005-0000-0000-0000DD100000}"/>
    <cellStyle name="Texto Explicativo 4" xfId="4314" xr:uid="{00000000-0005-0000-0000-0000DE100000}"/>
    <cellStyle name="Texto Explicativo 40" xfId="4315" xr:uid="{00000000-0005-0000-0000-0000DF100000}"/>
    <cellStyle name="Texto Explicativo 41" xfId="4316" xr:uid="{00000000-0005-0000-0000-0000E0100000}"/>
    <cellStyle name="Texto Explicativo 42" xfId="4317" xr:uid="{00000000-0005-0000-0000-0000E1100000}"/>
    <cellStyle name="Texto Explicativo 43" xfId="4318" xr:uid="{00000000-0005-0000-0000-0000E2100000}"/>
    <cellStyle name="Texto Explicativo 44" xfId="4319" xr:uid="{00000000-0005-0000-0000-0000E3100000}"/>
    <cellStyle name="Texto Explicativo 45" xfId="4320" xr:uid="{00000000-0005-0000-0000-0000E4100000}"/>
    <cellStyle name="Texto Explicativo 46" xfId="4321" xr:uid="{00000000-0005-0000-0000-0000E5100000}"/>
    <cellStyle name="Texto Explicativo 47" xfId="4322" xr:uid="{00000000-0005-0000-0000-0000E6100000}"/>
    <cellStyle name="Texto Explicativo 48" xfId="4323" xr:uid="{00000000-0005-0000-0000-0000E7100000}"/>
    <cellStyle name="Texto Explicativo 49" xfId="4324" xr:uid="{00000000-0005-0000-0000-0000E8100000}"/>
    <cellStyle name="Texto Explicativo 5" xfId="4325" xr:uid="{00000000-0005-0000-0000-0000E9100000}"/>
    <cellStyle name="Texto Explicativo 50" xfId="4326" xr:uid="{00000000-0005-0000-0000-0000EA100000}"/>
    <cellStyle name="Texto Explicativo 51" xfId="4327" xr:uid="{00000000-0005-0000-0000-0000EB100000}"/>
    <cellStyle name="Texto Explicativo 52" xfId="4328" xr:uid="{00000000-0005-0000-0000-0000EC100000}"/>
    <cellStyle name="Texto Explicativo 53" xfId="4329" xr:uid="{00000000-0005-0000-0000-0000ED100000}"/>
    <cellStyle name="Texto Explicativo 54" xfId="4330" xr:uid="{00000000-0005-0000-0000-0000EE100000}"/>
    <cellStyle name="Texto Explicativo 6" xfId="4331" xr:uid="{00000000-0005-0000-0000-0000EF100000}"/>
    <cellStyle name="Texto Explicativo 7" xfId="4332" xr:uid="{00000000-0005-0000-0000-0000F0100000}"/>
    <cellStyle name="Texto Explicativo 8" xfId="4333" xr:uid="{00000000-0005-0000-0000-0000F1100000}"/>
    <cellStyle name="Texto Explicativo 9" xfId="4334" xr:uid="{00000000-0005-0000-0000-0000F2100000}"/>
    <cellStyle name="Título 1 10" xfId="4335" xr:uid="{00000000-0005-0000-0000-0000F3100000}"/>
    <cellStyle name="Título 1 11" xfId="4336" xr:uid="{00000000-0005-0000-0000-0000F4100000}"/>
    <cellStyle name="Título 1 12" xfId="4337" xr:uid="{00000000-0005-0000-0000-0000F5100000}"/>
    <cellStyle name="Título 1 13" xfId="4338" xr:uid="{00000000-0005-0000-0000-0000F6100000}"/>
    <cellStyle name="Título 1 14" xfId="4339" xr:uid="{00000000-0005-0000-0000-0000F7100000}"/>
    <cellStyle name="Título 1 15" xfId="4340" xr:uid="{00000000-0005-0000-0000-0000F8100000}"/>
    <cellStyle name="Título 1 16" xfId="4341" xr:uid="{00000000-0005-0000-0000-0000F9100000}"/>
    <cellStyle name="Título 1 17" xfId="4342" xr:uid="{00000000-0005-0000-0000-0000FA100000}"/>
    <cellStyle name="Título 1 18" xfId="4343" xr:uid="{00000000-0005-0000-0000-0000FB100000}"/>
    <cellStyle name="Título 1 19" xfId="4344" xr:uid="{00000000-0005-0000-0000-0000FC100000}"/>
    <cellStyle name="Título 1 2" xfId="4345" xr:uid="{00000000-0005-0000-0000-0000FD100000}"/>
    <cellStyle name="Título 1 2 2" xfId="4346" xr:uid="{00000000-0005-0000-0000-0000FE100000}"/>
    <cellStyle name="Título 1 2 2 2" xfId="4347" xr:uid="{00000000-0005-0000-0000-0000FF100000}"/>
    <cellStyle name="Título 1 2 3" xfId="4348" xr:uid="{00000000-0005-0000-0000-000000110000}"/>
    <cellStyle name="Título 1 2 4" xfId="4349" xr:uid="{00000000-0005-0000-0000-000001110000}"/>
    <cellStyle name="Título 1 2 5" xfId="4350" xr:uid="{00000000-0005-0000-0000-000002110000}"/>
    <cellStyle name="Título 1 2 6" xfId="4351" xr:uid="{00000000-0005-0000-0000-000003110000}"/>
    <cellStyle name="Título 1 2 7" xfId="4352" xr:uid="{00000000-0005-0000-0000-000004110000}"/>
    <cellStyle name="Título 1 20" xfId="4353" xr:uid="{00000000-0005-0000-0000-000005110000}"/>
    <cellStyle name="Título 1 21" xfId="4354" xr:uid="{00000000-0005-0000-0000-000006110000}"/>
    <cellStyle name="Título 1 22" xfId="4355" xr:uid="{00000000-0005-0000-0000-000007110000}"/>
    <cellStyle name="Título 1 23" xfId="4356" xr:uid="{00000000-0005-0000-0000-000008110000}"/>
    <cellStyle name="Título 1 24" xfId="4357" xr:uid="{00000000-0005-0000-0000-000009110000}"/>
    <cellStyle name="Título 1 25" xfId="4358" xr:uid="{00000000-0005-0000-0000-00000A110000}"/>
    <cellStyle name="Título 1 26" xfId="4359" xr:uid="{00000000-0005-0000-0000-00000B110000}"/>
    <cellStyle name="Título 1 27" xfId="4360" xr:uid="{00000000-0005-0000-0000-00000C110000}"/>
    <cellStyle name="Título 1 28" xfId="4361" xr:uid="{00000000-0005-0000-0000-00000D110000}"/>
    <cellStyle name="Título 1 29" xfId="4362" xr:uid="{00000000-0005-0000-0000-00000E110000}"/>
    <cellStyle name="Título 1 3" xfId="4363" xr:uid="{00000000-0005-0000-0000-00000F110000}"/>
    <cellStyle name="Título 1 30" xfId="4364" xr:uid="{00000000-0005-0000-0000-000010110000}"/>
    <cellStyle name="Título 1 31" xfId="4365" xr:uid="{00000000-0005-0000-0000-000011110000}"/>
    <cellStyle name="Título 1 32" xfId="4366" xr:uid="{00000000-0005-0000-0000-000012110000}"/>
    <cellStyle name="Título 1 33" xfId="4367" xr:uid="{00000000-0005-0000-0000-000013110000}"/>
    <cellStyle name="Título 1 34" xfId="4368" xr:uid="{00000000-0005-0000-0000-000014110000}"/>
    <cellStyle name="Título 1 35" xfId="4369" xr:uid="{00000000-0005-0000-0000-000015110000}"/>
    <cellStyle name="Título 1 36" xfId="4370" xr:uid="{00000000-0005-0000-0000-000016110000}"/>
    <cellStyle name="Título 1 37" xfId="4371" xr:uid="{00000000-0005-0000-0000-000017110000}"/>
    <cellStyle name="Título 1 38" xfId="4372" xr:uid="{00000000-0005-0000-0000-000018110000}"/>
    <cellStyle name="Título 1 39" xfId="4373" xr:uid="{00000000-0005-0000-0000-000019110000}"/>
    <cellStyle name="Título 1 4" xfId="4374" xr:uid="{00000000-0005-0000-0000-00001A110000}"/>
    <cellStyle name="Título 1 40" xfId="4375" xr:uid="{00000000-0005-0000-0000-00001B110000}"/>
    <cellStyle name="Título 1 41" xfId="4376" xr:uid="{00000000-0005-0000-0000-00001C110000}"/>
    <cellStyle name="Título 1 42" xfId="4377" xr:uid="{00000000-0005-0000-0000-00001D110000}"/>
    <cellStyle name="Título 1 43" xfId="4378" xr:uid="{00000000-0005-0000-0000-00001E110000}"/>
    <cellStyle name="Título 1 44" xfId="4379" xr:uid="{00000000-0005-0000-0000-00001F110000}"/>
    <cellStyle name="Título 1 45" xfId="4380" xr:uid="{00000000-0005-0000-0000-000020110000}"/>
    <cellStyle name="Título 1 46" xfId="4381" xr:uid="{00000000-0005-0000-0000-000021110000}"/>
    <cellStyle name="Título 1 47" xfId="4382" xr:uid="{00000000-0005-0000-0000-000022110000}"/>
    <cellStyle name="Título 1 48" xfId="4383" xr:uid="{00000000-0005-0000-0000-000023110000}"/>
    <cellStyle name="Título 1 49" xfId="4384" xr:uid="{00000000-0005-0000-0000-000024110000}"/>
    <cellStyle name="Título 1 5" xfId="4385" xr:uid="{00000000-0005-0000-0000-000025110000}"/>
    <cellStyle name="Título 1 50" xfId="4386" xr:uid="{00000000-0005-0000-0000-000026110000}"/>
    <cellStyle name="Título 1 51" xfId="4387" xr:uid="{00000000-0005-0000-0000-000027110000}"/>
    <cellStyle name="Título 1 52" xfId="4388" xr:uid="{00000000-0005-0000-0000-000028110000}"/>
    <cellStyle name="Título 1 53" xfId="4389" xr:uid="{00000000-0005-0000-0000-000029110000}"/>
    <cellStyle name="Título 1 54" xfId="4390" xr:uid="{00000000-0005-0000-0000-00002A110000}"/>
    <cellStyle name="Título 1 6" xfId="4391" xr:uid="{00000000-0005-0000-0000-00002B110000}"/>
    <cellStyle name="Título 1 7" xfId="4392" xr:uid="{00000000-0005-0000-0000-00002C110000}"/>
    <cellStyle name="Título 1 8" xfId="4393" xr:uid="{00000000-0005-0000-0000-00002D110000}"/>
    <cellStyle name="Título 1 9" xfId="4394" xr:uid="{00000000-0005-0000-0000-00002E110000}"/>
    <cellStyle name="Título 10" xfId="4395" xr:uid="{00000000-0005-0000-0000-00002F110000}"/>
    <cellStyle name="Título 11" xfId="4396" xr:uid="{00000000-0005-0000-0000-000030110000}"/>
    <cellStyle name="Título 12" xfId="4397" xr:uid="{00000000-0005-0000-0000-000031110000}"/>
    <cellStyle name="Título 13" xfId="4398" xr:uid="{00000000-0005-0000-0000-000032110000}"/>
    <cellStyle name="Título 14" xfId="4399" xr:uid="{00000000-0005-0000-0000-000033110000}"/>
    <cellStyle name="Título 15" xfId="4400" xr:uid="{00000000-0005-0000-0000-000034110000}"/>
    <cellStyle name="Título 16" xfId="4401" xr:uid="{00000000-0005-0000-0000-000035110000}"/>
    <cellStyle name="Título 17" xfId="4402" xr:uid="{00000000-0005-0000-0000-000036110000}"/>
    <cellStyle name="Título 18" xfId="4403" xr:uid="{00000000-0005-0000-0000-000037110000}"/>
    <cellStyle name="Título 19" xfId="4404" xr:uid="{00000000-0005-0000-0000-000038110000}"/>
    <cellStyle name="Título 2 10" xfId="4405" xr:uid="{00000000-0005-0000-0000-000039110000}"/>
    <cellStyle name="Título 2 11" xfId="4406" xr:uid="{00000000-0005-0000-0000-00003A110000}"/>
    <cellStyle name="Título 2 12" xfId="4407" xr:uid="{00000000-0005-0000-0000-00003B110000}"/>
    <cellStyle name="Título 2 13" xfId="4408" xr:uid="{00000000-0005-0000-0000-00003C110000}"/>
    <cellStyle name="Título 2 14" xfId="4409" xr:uid="{00000000-0005-0000-0000-00003D110000}"/>
    <cellStyle name="Título 2 15" xfId="4410" xr:uid="{00000000-0005-0000-0000-00003E110000}"/>
    <cellStyle name="Título 2 16" xfId="4411" xr:uid="{00000000-0005-0000-0000-00003F110000}"/>
    <cellStyle name="Título 2 17" xfId="4412" xr:uid="{00000000-0005-0000-0000-000040110000}"/>
    <cellStyle name="Título 2 18" xfId="4413" xr:uid="{00000000-0005-0000-0000-000041110000}"/>
    <cellStyle name="Título 2 19" xfId="4414" xr:uid="{00000000-0005-0000-0000-000042110000}"/>
    <cellStyle name="Título 2 2" xfId="4415" xr:uid="{00000000-0005-0000-0000-000043110000}"/>
    <cellStyle name="Título 2 2 2" xfId="4416" xr:uid="{00000000-0005-0000-0000-000044110000}"/>
    <cellStyle name="Título 2 2 2 2" xfId="4417" xr:uid="{00000000-0005-0000-0000-000045110000}"/>
    <cellStyle name="Título 2 2 3" xfId="4418" xr:uid="{00000000-0005-0000-0000-000046110000}"/>
    <cellStyle name="Título 2 2 4" xfId="4419" xr:uid="{00000000-0005-0000-0000-000047110000}"/>
    <cellStyle name="Título 2 2 5" xfId="4420" xr:uid="{00000000-0005-0000-0000-000048110000}"/>
    <cellStyle name="Título 2 2 6" xfId="4421" xr:uid="{00000000-0005-0000-0000-000049110000}"/>
    <cellStyle name="Título 2 2 7" xfId="4422" xr:uid="{00000000-0005-0000-0000-00004A110000}"/>
    <cellStyle name="Título 2 20" xfId="4423" xr:uid="{00000000-0005-0000-0000-00004B110000}"/>
    <cellStyle name="Título 2 21" xfId="4424" xr:uid="{00000000-0005-0000-0000-00004C110000}"/>
    <cellStyle name="Título 2 22" xfId="4425" xr:uid="{00000000-0005-0000-0000-00004D110000}"/>
    <cellStyle name="Título 2 23" xfId="4426" xr:uid="{00000000-0005-0000-0000-00004E110000}"/>
    <cellStyle name="Título 2 24" xfId="4427" xr:uid="{00000000-0005-0000-0000-00004F110000}"/>
    <cellStyle name="Título 2 25" xfId="4428" xr:uid="{00000000-0005-0000-0000-000050110000}"/>
    <cellStyle name="Título 2 26" xfId="4429" xr:uid="{00000000-0005-0000-0000-000051110000}"/>
    <cellStyle name="Título 2 27" xfId="4430" xr:uid="{00000000-0005-0000-0000-000052110000}"/>
    <cellStyle name="Título 2 28" xfId="4431" xr:uid="{00000000-0005-0000-0000-000053110000}"/>
    <cellStyle name="Título 2 29" xfId="4432" xr:uid="{00000000-0005-0000-0000-000054110000}"/>
    <cellStyle name="Título 2 3" xfId="4433" xr:uid="{00000000-0005-0000-0000-000055110000}"/>
    <cellStyle name="Título 2 30" xfId="4434" xr:uid="{00000000-0005-0000-0000-000056110000}"/>
    <cellStyle name="Título 2 31" xfId="4435" xr:uid="{00000000-0005-0000-0000-000057110000}"/>
    <cellStyle name="Título 2 32" xfId="4436" xr:uid="{00000000-0005-0000-0000-000058110000}"/>
    <cellStyle name="Título 2 33" xfId="4437" xr:uid="{00000000-0005-0000-0000-000059110000}"/>
    <cellStyle name="Título 2 34" xfId="4438" xr:uid="{00000000-0005-0000-0000-00005A110000}"/>
    <cellStyle name="Título 2 35" xfId="4439" xr:uid="{00000000-0005-0000-0000-00005B110000}"/>
    <cellStyle name="Título 2 36" xfId="4440" xr:uid="{00000000-0005-0000-0000-00005C110000}"/>
    <cellStyle name="Título 2 37" xfId="4441" xr:uid="{00000000-0005-0000-0000-00005D110000}"/>
    <cellStyle name="Título 2 38" xfId="4442" xr:uid="{00000000-0005-0000-0000-00005E110000}"/>
    <cellStyle name="Título 2 39" xfId="4443" xr:uid="{00000000-0005-0000-0000-00005F110000}"/>
    <cellStyle name="Título 2 4" xfId="4444" xr:uid="{00000000-0005-0000-0000-000060110000}"/>
    <cellStyle name="Título 2 40" xfId="4445" xr:uid="{00000000-0005-0000-0000-000061110000}"/>
    <cellStyle name="Título 2 41" xfId="4446" xr:uid="{00000000-0005-0000-0000-000062110000}"/>
    <cellStyle name="Título 2 42" xfId="4447" xr:uid="{00000000-0005-0000-0000-000063110000}"/>
    <cellStyle name="Título 2 43" xfId="4448" xr:uid="{00000000-0005-0000-0000-000064110000}"/>
    <cellStyle name="Título 2 44" xfId="4449" xr:uid="{00000000-0005-0000-0000-000065110000}"/>
    <cellStyle name="Título 2 45" xfId="4450" xr:uid="{00000000-0005-0000-0000-000066110000}"/>
    <cellStyle name="Título 2 46" xfId="4451" xr:uid="{00000000-0005-0000-0000-000067110000}"/>
    <cellStyle name="Título 2 47" xfId="4452" xr:uid="{00000000-0005-0000-0000-000068110000}"/>
    <cellStyle name="Título 2 48" xfId="4453" xr:uid="{00000000-0005-0000-0000-000069110000}"/>
    <cellStyle name="Título 2 49" xfId="4454" xr:uid="{00000000-0005-0000-0000-00006A110000}"/>
    <cellStyle name="Título 2 5" xfId="4455" xr:uid="{00000000-0005-0000-0000-00006B110000}"/>
    <cellStyle name="Título 2 50" xfId="4456" xr:uid="{00000000-0005-0000-0000-00006C110000}"/>
    <cellStyle name="Título 2 51" xfId="4457" xr:uid="{00000000-0005-0000-0000-00006D110000}"/>
    <cellStyle name="Título 2 52" xfId="4458" xr:uid="{00000000-0005-0000-0000-00006E110000}"/>
    <cellStyle name="Título 2 53" xfId="4459" xr:uid="{00000000-0005-0000-0000-00006F110000}"/>
    <cellStyle name="Título 2 54" xfId="4460" xr:uid="{00000000-0005-0000-0000-000070110000}"/>
    <cellStyle name="Título 2 6" xfId="4461" xr:uid="{00000000-0005-0000-0000-000071110000}"/>
    <cellStyle name="Título 2 7" xfId="4462" xr:uid="{00000000-0005-0000-0000-000072110000}"/>
    <cellStyle name="Título 2 8" xfId="4463" xr:uid="{00000000-0005-0000-0000-000073110000}"/>
    <cellStyle name="Título 2 9" xfId="4464" xr:uid="{00000000-0005-0000-0000-000074110000}"/>
    <cellStyle name="Título 20" xfId="4465" xr:uid="{00000000-0005-0000-0000-000075110000}"/>
    <cellStyle name="Título 21" xfId="4466" xr:uid="{00000000-0005-0000-0000-000076110000}"/>
    <cellStyle name="Título 22" xfId="4467" xr:uid="{00000000-0005-0000-0000-000077110000}"/>
    <cellStyle name="Título 23" xfId="4468" xr:uid="{00000000-0005-0000-0000-000078110000}"/>
    <cellStyle name="Título 24" xfId="4469" xr:uid="{00000000-0005-0000-0000-000079110000}"/>
    <cellStyle name="Título 25" xfId="4470" xr:uid="{00000000-0005-0000-0000-00007A110000}"/>
    <cellStyle name="Título 26" xfId="4471" xr:uid="{00000000-0005-0000-0000-00007B110000}"/>
    <cellStyle name="Título 27" xfId="4472" xr:uid="{00000000-0005-0000-0000-00007C110000}"/>
    <cellStyle name="Título 28" xfId="4473" xr:uid="{00000000-0005-0000-0000-00007D110000}"/>
    <cellStyle name="Título 29" xfId="4474" xr:uid="{00000000-0005-0000-0000-00007E110000}"/>
    <cellStyle name="Título 3 10" xfId="4475" xr:uid="{00000000-0005-0000-0000-00007F110000}"/>
    <cellStyle name="Título 3 11" xfId="4476" xr:uid="{00000000-0005-0000-0000-000080110000}"/>
    <cellStyle name="Título 3 12" xfId="4477" xr:uid="{00000000-0005-0000-0000-000081110000}"/>
    <cellStyle name="Título 3 13" xfId="4478" xr:uid="{00000000-0005-0000-0000-000082110000}"/>
    <cellStyle name="Título 3 14" xfId="4479" xr:uid="{00000000-0005-0000-0000-000083110000}"/>
    <cellStyle name="Título 3 15" xfId="4480" xr:uid="{00000000-0005-0000-0000-000084110000}"/>
    <cellStyle name="Título 3 16" xfId="4481" xr:uid="{00000000-0005-0000-0000-000085110000}"/>
    <cellStyle name="Título 3 17" xfId="4482" xr:uid="{00000000-0005-0000-0000-000086110000}"/>
    <cellStyle name="Título 3 18" xfId="4483" xr:uid="{00000000-0005-0000-0000-000087110000}"/>
    <cellStyle name="Título 3 19" xfId="4484" xr:uid="{00000000-0005-0000-0000-000088110000}"/>
    <cellStyle name="Título 3 2" xfId="4485" xr:uid="{00000000-0005-0000-0000-000089110000}"/>
    <cellStyle name="Título 3 2 2" xfId="4486" xr:uid="{00000000-0005-0000-0000-00008A110000}"/>
    <cellStyle name="Título 3 2 3" xfId="4487" xr:uid="{00000000-0005-0000-0000-00008B110000}"/>
    <cellStyle name="Título 3 2 4" xfId="4488" xr:uid="{00000000-0005-0000-0000-00008C110000}"/>
    <cellStyle name="Título 3 2 5" xfId="4489" xr:uid="{00000000-0005-0000-0000-00008D110000}"/>
    <cellStyle name="Título 3 2 6" xfId="4490" xr:uid="{00000000-0005-0000-0000-00008E110000}"/>
    <cellStyle name="Título 3 2 7" xfId="4491" xr:uid="{00000000-0005-0000-0000-00008F110000}"/>
    <cellStyle name="Título 3 20" xfId="4492" xr:uid="{00000000-0005-0000-0000-000090110000}"/>
    <cellStyle name="Título 3 21" xfId="4493" xr:uid="{00000000-0005-0000-0000-000091110000}"/>
    <cellStyle name="Título 3 22" xfId="4494" xr:uid="{00000000-0005-0000-0000-000092110000}"/>
    <cellStyle name="Título 3 23" xfId="4495" xr:uid="{00000000-0005-0000-0000-000093110000}"/>
    <cellStyle name="Título 3 24" xfId="4496" xr:uid="{00000000-0005-0000-0000-000094110000}"/>
    <cellStyle name="Título 3 25" xfId="4497" xr:uid="{00000000-0005-0000-0000-000095110000}"/>
    <cellStyle name="Título 3 26" xfId="4498" xr:uid="{00000000-0005-0000-0000-000096110000}"/>
    <cellStyle name="Título 3 27" xfId="4499" xr:uid="{00000000-0005-0000-0000-000097110000}"/>
    <cellStyle name="Título 3 28" xfId="4500" xr:uid="{00000000-0005-0000-0000-000098110000}"/>
    <cellStyle name="Título 3 29" xfId="4501" xr:uid="{00000000-0005-0000-0000-000099110000}"/>
    <cellStyle name="Título 3 3" xfId="4502" xr:uid="{00000000-0005-0000-0000-00009A110000}"/>
    <cellStyle name="Título 3 30" xfId="4503" xr:uid="{00000000-0005-0000-0000-00009B110000}"/>
    <cellStyle name="Título 3 31" xfId="4504" xr:uid="{00000000-0005-0000-0000-00009C110000}"/>
    <cellStyle name="Título 3 32" xfId="4505" xr:uid="{00000000-0005-0000-0000-00009D110000}"/>
    <cellStyle name="Título 3 33" xfId="4506" xr:uid="{00000000-0005-0000-0000-00009E110000}"/>
    <cellStyle name="Título 3 34" xfId="4507" xr:uid="{00000000-0005-0000-0000-00009F110000}"/>
    <cellStyle name="Título 3 35" xfId="4508" xr:uid="{00000000-0005-0000-0000-0000A0110000}"/>
    <cellStyle name="Título 3 36" xfId="4509" xr:uid="{00000000-0005-0000-0000-0000A1110000}"/>
    <cellStyle name="Título 3 37" xfId="4510" xr:uid="{00000000-0005-0000-0000-0000A2110000}"/>
    <cellStyle name="Título 3 38" xfId="4511" xr:uid="{00000000-0005-0000-0000-0000A3110000}"/>
    <cellStyle name="Título 3 39" xfId="4512" xr:uid="{00000000-0005-0000-0000-0000A4110000}"/>
    <cellStyle name="Título 3 4" xfId="4513" xr:uid="{00000000-0005-0000-0000-0000A5110000}"/>
    <cellStyle name="Título 3 40" xfId="4514" xr:uid="{00000000-0005-0000-0000-0000A6110000}"/>
    <cellStyle name="Título 3 41" xfId="4515" xr:uid="{00000000-0005-0000-0000-0000A7110000}"/>
    <cellStyle name="Título 3 42" xfId="4516" xr:uid="{00000000-0005-0000-0000-0000A8110000}"/>
    <cellStyle name="Título 3 43" xfId="4517" xr:uid="{00000000-0005-0000-0000-0000A9110000}"/>
    <cellStyle name="Título 3 44" xfId="4518" xr:uid="{00000000-0005-0000-0000-0000AA110000}"/>
    <cellStyle name="Título 3 45" xfId="4519" xr:uid="{00000000-0005-0000-0000-0000AB110000}"/>
    <cellStyle name="Título 3 46" xfId="4520" xr:uid="{00000000-0005-0000-0000-0000AC110000}"/>
    <cellStyle name="Título 3 47" xfId="4521" xr:uid="{00000000-0005-0000-0000-0000AD110000}"/>
    <cellStyle name="Título 3 48" xfId="4522" xr:uid="{00000000-0005-0000-0000-0000AE110000}"/>
    <cellStyle name="Título 3 49" xfId="4523" xr:uid="{00000000-0005-0000-0000-0000AF110000}"/>
    <cellStyle name="Título 3 5" xfId="4524" xr:uid="{00000000-0005-0000-0000-0000B0110000}"/>
    <cellStyle name="Título 3 50" xfId="4525" xr:uid="{00000000-0005-0000-0000-0000B1110000}"/>
    <cellStyle name="Título 3 51" xfId="4526" xr:uid="{00000000-0005-0000-0000-0000B2110000}"/>
    <cellStyle name="Título 3 52" xfId="4527" xr:uid="{00000000-0005-0000-0000-0000B3110000}"/>
    <cellStyle name="Título 3 53" xfId="4528" xr:uid="{00000000-0005-0000-0000-0000B4110000}"/>
    <cellStyle name="Título 3 54" xfId="4529" xr:uid="{00000000-0005-0000-0000-0000B5110000}"/>
    <cellStyle name="Título 3 6" xfId="4530" xr:uid="{00000000-0005-0000-0000-0000B6110000}"/>
    <cellStyle name="Título 3 7" xfId="4531" xr:uid="{00000000-0005-0000-0000-0000B7110000}"/>
    <cellStyle name="Título 3 8" xfId="4532" xr:uid="{00000000-0005-0000-0000-0000B8110000}"/>
    <cellStyle name="Título 3 9" xfId="4533" xr:uid="{00000000-0005-0000-0000-0000B9110000}"/>
    <cellStyle name="Título 30" xfId="4534" xr:uid="{00000000-0005-0000-0000-0000BA110000}"/>
    <cellStyle name="Título 31" xfId="4535" xr:uid="{00000000-0005-0000-0000-0000BB110000}"/>
    <cellStyle name="Título 32" xfId="4536" xr:uid="{00000000-0005-0000-0000-0000BC110000}"/>
    <cellStyle name="Título 33" xfId="4537" xr:uid="{00000000-0005-0000-0000-0000BD110000}"/>
    <cellStyle name="Título 34" xfId="4538" xr:uid="{00000000-0005-0000-0000-0000BE110000}"/>
    <cellStyle name="Título 35" xfId="4539" xr:uid="{00000000-0005-0000-0000-0000BF110000}"/>
    <cellStyle name="Título 36" xfId="4540" xr:uid="{00000000-0005-0000-0000-0000C0110000}"/>
    <cellStyle name="Título 37" xfId="4541" xr:uid="{00000000-0005-0000-0000-0000C1110000}"/>
    <cellStyle name="Título 38" xfId="4542" xr:uid="{00000000-0005-0000-0000-0000C2110000}"/>
    <cellStyle name="Título 39" xfId="4543" xr:uid="{00000000-0005-0000-0000-0000C3110000}"/>
    <cellStyle name="Título 4 10" xfId="4544" xr:uid="{00000000-0005-0000-0000-0000C4110000}"/>
    <cellStyle name="Título 4 11" xfId="4545" xr:uid="{00000000-0005-0000-0000-0000C5110000}"/>
    <cellStyle name="Título 4 12" xfId="4546" xr:uid="{00000000-0005-0000-0000-0000C6110000}"/>
    <cellStyle name="Título 4 13" xfId="4547" xr:uid="{00000000-0005-0000-0000-0000C7110000}"/>
    <cellStyle name="Título 4 14" xfId="4548" xr:uid="{00000000-0005-0000-0000-0000C8110000}"/>
    <cellStyle name="Título 4 15" xfId="4549" xr:uid="{00000000-0005-0000-0000-0000C9110000}"/>
    <cellStyle name="Título 4 16" xfId="4550" xr:uid="{00000000-0005-0000-0000-0000CA110000}"/>
    <cellStyle name="Título 4 17" xfId="4551" xr:uid="{00000000-0005-0000-0000-0000CB110000}"/>
    <cellStyle name="Título 4 18" xfId="4552" xr:uid="{00000000-0005-0000-0000-0000CC110000}"/>
    <cellStyle name="Título 4 19" xfId="4553" xr:uid="{00000000-0005-0000-0000-0000CD110000}"/>
    <cellStyle name="Título 4 2" xfId="4554" xr:uid="{00000000-0005-0000-0000-0000CE110000}"/>
    <cellStyle name="Título 4 2 2" xfId="4555" xr:uid="{00000000-0005-0000-0000-0000CF110000}"/>
    <cellStyle name="Título 4 2 3" xfId="4556" xr:uid="{00000000-0005-0000-0000-0000D0110000}"/>
    <cellStyle name="Título 4 2 4" xfId="4557" xr:uid="{00000000-0005-0000-0000-0000D1110000}"/>
    <cellStyle name="Título 4 2 5" xfId="4558" xr:uid="{00000000-0005-0000-0000-0000D2110000}"/>
    <cellStyle name="Título 4 2 6" xfId="4559" xr:uid="{00000000-0005-0000-0000-0000D3110000}"/>
    <cellStyle name="Título 4 2 7" xfId="4560" xr:uid="{00000000-0005-0000-0000-0000D4110000}"/>
    <cellStyle name="Título 4 20" xfId="4561" xr:uid="{00000000-0005-0000-0000-0000D5110000}"/>
    <cellStyle name="Título 4 21" xfId="4562" xr:uid="{00000000-0005-0000-0000-0000D6110000}"/>
    <cellStyle name="Título 4 22" xfId="4563" xr:uid="{00000000-0005-0000-0000-0000D7110000}"/>
    <cellStyle name="Título 4 23" xfId="4564" xr:uid="{00000000-0005-0000-0000-0000D8110000}"/>
    <cellStyle name="Título 4 24" xfId="4565" xr:uid="{00000000-0005-0000-0000-0000D9110000}"/>
    <cellStyle name="Título 4 25" xfId="4566" xr:uid="{00000000-0005-0000-0000-0000DA110000}"/>
    <cellStyle name="Título 4 26" xfId="4567" xr:uid="{00000000-0005-0000-0000-0000DB110000}"/>
    <cellStyle name="Título 4 27" xfId="4568" xr:uid="{00000000-0005-0000-0000-0000DC110000}"/>
    <cellStyle name="Título 4 28" xfId="4569" xr:uid="{00000000-0005-0000-0000-0000DD110000}"/>
    <cellStyle name="Título 4 29" xfId="4570" xr:uid="{00000000-0005-0000-0000-0000DE110000}"/>
    <cellStyle name="Título 4 3" xfId="4571" xr:uid="{00000000-0005-0000-0000-0000DF110000}"/>
    <cellStyle name="Título 4 30" xfId="4572" xr:uid="{00000000-0005-0000-0000-0000E0110000}"/>
    <cellStyle name="Título 4 31" xfId="4573" xr:uid="{00000000-0005-0000-0000-0000E1110000}"/>
    <cellStyle name="Título 4 32" xfId="4574" xr:uid="{00000000-0005-0000-0000-0000E2110000}"/>
    <cellStyle name="Título 4 33" xfId="4575" xr:uid="{00000000-0005-0000-0000-0000E3110000}"/>
    <cellStyle name="Título 4 34" xfId="4576" xr:uid="{00000000-0005-0000-0000-0000E4110000}"/>
    <cellStyle name="Título 4 35" xfId="4577" xr:uid="{00000000-0005-0000-0000-0000E5110000}"/>
    <cellStyle name="Título 4 36" xfId="4578" xr:uid="{00000000-0005-0000-0000-0000E6110000}"/>
    <cellStyle name="Título 4 37" xfId="4579" xr:uid="{00000000-0005-0000-0000-0000E7110000}"/>
    <cellStyle name="Título 4 38" xfId="4580" xr:uid="{00000000-0005-0000-0000-0000E8110000}"/>
    <cellStyle name="Título 4 39" xfId="4581" xr:uid="{00000000-0005-0000-0000-0000E9110000}"/>
    <cellStyle name="Título 4 4" xfId="4582" xr:uid="{00000000-0005-0000-0000-0000EA110000}"/>
    <cellStyle name="Título 4 40" xfId="4583" xr:uid="{00000000-0005-0000-0000-0000EB110000}"/>
    <cellStyle name="Título 4 41" xfId="4584" xr:uid="{00000000-0005-0000-0000-0000EC110000}"/>
    <cellStyle name="Título 4 42" xfId="4585" xr:uid="{00000000-0005-0000-0000-0000ED110000}"/>
    <cellStyle name="Título 4 43" xfId="4586" xr:uid="{00000000-0005-0000-0000-0000EE110000}"/>
    <cellStyle name="Título 4 44" xfId="4587" xr:uid="{00000000-0005-0000-0000-0000EF110000}"/>
    <cellStyle name="Título 4 45" xfId="4588" xr:uid="{00000000-0005-0000-0000-0000F0110000}"/>
    <cellStyle name="Título 4 46" xfId="4589" xr:uid="{00000000-0005-0000-0000-0000F1110000}"/>
    <cellStyle name="Título 4 47" xfId="4590" xr:uid="{00000000-0005-0000-0000-0000F2110000}"/>
    <cellStyle name="Título 4 48" xfId="4591" xr:uid="{00000000-0005-0000-0000-0000F3110000}"/>
    <cellStyle name="Título 4 49" xfId="4592" xr:uid="{00000000-0005-0000-0000-0000F4110000}"/>
    <cellStyle name="Título 4 5" xfId="4593" xr:uid="{00000000-0005-0000-0000-0000F5110000}"/>
    <cellStyle name="Título 4 50" xfId="4594" xr:uid="{00000000-0005-0000-0000-0000F6110000}"/>
    <cellStyle name="Título 4 51" xfId="4595" xr:uid="{00000000-0005-0000-0000-0000F7110000}"/>
    <cellStyle name="Título 4 52" xfId="4596" xr:uid="{00000000-0005-0000-0000-0000F8110000}"/>
    <cellStyle name="Título 4 53" xfId="4597" xr:uid="{00000000-0005-0000-0000-0000F9110000}"/>
    <cellStyle name="Título 4 54" xfId="4598" xr:uid="{00000000-0005-0000-0000-0000FA110000}"/>
    <cellStyle name="Título 4 6" xfId="4599" xr:uid="{00000000-0005-0000-0000-0000FB110000}"/>
    <cellStyle name="Título 4 7" xfId="4600" xr:uid="{00000000-0005-0000-0000-0000FC110000}"/>
    <cellStyle name="Título 4 8" xfId="4601" xr:uid="{00000000-0005-0000-0000-0000FD110000}"/>
    <cellStyle name="Título 4 9" xfId="4602" xr:uid="{00000000-0005-0000-0000-0000FE110000}"/>
    <cellStyle name="Título 40" xfId="4603" xr:uid="{00000000-0005-0000-0000-0000FF110000}"/>
    <cellStyle name="Título 41" xfId="4604" xr:uid="{00000000-0005-0000-0000-000000120000}"/>
    <cellStyle name="Título 42" xfId="4605" xr:uid="{00000000-0005-0000-0000-000001120000}"/>
    <cellStyle name="Título 43" xfId="4606" xr:uid="{00000000-0005-0000-0000-000002120000}"/>
    <cellStyle name="Título 44" xfId="4607" xr:uid="{00000000-0005-0000-0000-000003120000}"/>
    <cellStyle name="Título 45" xfId="4608" xr:uid="{00000000-0005-0000-0000-000004120000}"/>
    <cellStyle name="Título 46" xfId="4609" xr:uid="{00000000-0005-0000-0000-000005120000}"/>
    <cellStyle name="Título 47" xfId="4610" xr:uid="{00000000-0005-0000-0000-000006120000}"/>
    <cellStyle name="Título 48" xfId="4611" xr:uid="{00000000-0005-0000-0000-000007120000}"/>
    <cellStyle name="Título 49" xfId="4612" xr:uid="{00000000-0005-0000-0000-000008120000}"/>
    <cellStyle name="Título 5" xfId="4613" xr:uid="{00000000-0005-0000-0000-000009120000}"/>
    <cellStyle name="Título 5 10" xfId="4614" xr:uid="{00000000-0005-0000-0000-00000A120000}"/>
    <cellStyle name="Título 5 11" xfId="4615" xr:uid="{00000000-0005-0000-0000-00000B120000}"/>
    <cellStyle name="Título 5 12" xfId="4616" xr:uid="{00000000-0005-0000-0000-00000C120000}"/>
    <cellStyle name="Título 5 13" xfId="4617" xr:uid="{00000000-0005-0000-0000-00000D120000}"/>
    <cellStyle name="Título 5 14" xfId="4618" xr:uid="{00000000-0005-0000-0000-00000E120000}"/>
    <cellStyle name="Título 5 15" xfId="4619" xr:uid="{00000000-0005-0000-0000-00000F120000}"/>
    <cellStyle name="Título 5 16" xfId="4620" xr:uid="{00000000-0005-0000-0000-000010120000}"/>
    <cellStyle name="Título 5 16 2" xfId="4621" xr:uid="{00000000-0005-0000-0000-000011120000}"/>
    <cellStyle name="Título 5 17" xfId="4622" xr:uid="{00000000-0005-0000-0000-000012120000}"/>
    <cellStyle name="Título 5 18" xfId="4623" xr:uid="{00000000-0005-0000-0000-000013120000}"/>
    <cellStyle name="Título 5 19" xfId="4624" xr:uid="{00000000-0005-0000-0000-000014120000}"/>
    <cellStyle name="Título 5 2" xfId="4625" xr:uid="{00000000-0005-0000-0000-000015120000}"/>
    <cellStyle name="Título 5 20" xfId="4626" xr:uid="{00000000-0005-0000-0000-000016120000}"/>
    <cellStyle name="Título 5 3" xfId="4627" xr:uid="{00000000-0005-0000-0000-000017120000}"/>
    <cellStyle name="Título 5 4" xfId="4628" xr:uid="{00000000-0005-0000-0000-000018120000}"/>
    <cellStyle name="Título 5 5" xfId="4629" xr:uid="{00000000-0005-0000-0000-000019120000}"/>
    <cellStyle name="Título 5 6" xfId="4630" xr:uid="{00000000-0005-0000-0000-00001A120000}"/>
    <cellStyle name="Título 5 7" xfId="4631" xr:uid="{00000000-0005-0000-0000-00001B120000}"/>
    <cellStyle name="Título 5 8" xfId="4632" xr:uid="{00000000-0005-0000-0000-00001C120000}"/>
    <cellStyle name="Título 5 9" xfId="4633" xr:uid="{00000000-0005-0000-0000-00001D120000}"/>
    <cellStyle name="Título 50" xfId="4634" xr:uid="{00000000-0005-0000-0000-00001E120000}"/>
    <cellStyle name="Título 51" xfId="4635" xr:uid="{00000000-0005-0000-0000-00001F120000}"/>
    <cellStyle name="Título 52" xfId="4636" xr:uid="{00000000-0005-0000-0000-000020120000}"/>
    <cellStyle name="Título 53" xfId="4637" xr:uid="{00000000-0005-0000-0000-000021120000}"/>
    <cellStyle name="Título 54" xfId="4638" xr:uid="{00000000-0005-0000-0000-000022120000}"/>
    <cellStyle name="Título 55" xfId="4639" xr:uid="{00000000-0005-0000-0000-000023120000}"/>
    <cellStyle name="Título 56" xfId="4640" xr:uid="{00000000-0005-0000-0000-000024120000}"/>
    <cellStyle name="Título 57" xfId="4641" xr:uid="{00000000-0005-0000-0000-000025120000}"/>
    <cellStyle name="Título 58" xfId="4642" xr:uid="{00000000-0005-0000-0000-000026120000}"/>
    <cellStyle name="Título 6" xfId="4643" xr:uid="{00000000-0005-0000-0000-000027120000}"/>
    <cellStyle name="Título 7" xfId="4644" xr:uid="{00000000-0005-0000-0000-000028120000}"/>
    <cellStyle name="Título 8" xfId="4645" xr:uid="{00000000-0005-0000-0000-000029120000}"/>
    <cellStyle name="Título 9" xfId="4646" xr:uid="{00000000-0005-0000-0000-00002A120000}"/>
    <cellStyle name="Total 10" xfId="4647" xr:uid="{00000000-0005-0000-0000-00002B120000}"/>
    <cellStyle name="Total 11" xfId="4648" xr:uid="{00000000-0005-0000-0000-00002C120000}"/>
    <cellStyle name="Total 12" xfId="4649" xr:uid="{00000000-0005-0000-0000-00002D120000}"/>
    <cellStyle name="Total 13" xfId="4650" xr:uid="{00000000-0005-0000-0000-00002E120000}"/>
    <cellStyle name="Total 14" xfId="4651" xr:uid="{00000000-0005-0000-0000-00002F120000}"/>
    <cellStyle name="Total 15" xfId="4652" xr:uid="{00000000-0005-0000-0000-000030120000}"/>
    <cellStyle name="Total 16" xfId="4653" xr:uid="{00000000-0005-0000-0000-000031120000}"/>
    <cellStyle name="Total 17" xfId="4654" xr:uid="{00000000-0005-0000-0000-000032120000}"/>
    <cellStyle name="Total 18" xfId="4655" xr:uid="{00000000-0005-0000-0000-000033120000}"/>
    <cellStyle name="Total 19" xfId="4656" xr:uid="{00000000-0005-0000-0000-000034120000}"/>
    <cellStyle name="Total 2" xfId="4657" xr:uid="{00000000-0005-0000-0000-000035120000}"/>
    <cellStyle name="Total 2 2" xfId="4658" xr:uid="{00000000-0005-0000-0000-000036120000}"/>
    <cellStyle name="Total 2 3" xfId="4659" xr:uid="{00000000-0005-0000-0000-000037120000}"/>
    <cellStyle name="Total 2 4" xfId="4660" xr:uid="{00000000-0005-0000-0000-000038120000}"/>
    <cellStyle name="Total 2 5" xfId="4661" xr:uid="{00000000-0005-0000-0000-000039120000}"/>
    <cellStyle name="Total 2 6" xfId="4662" xr:uid="{00000000-0005-0000-0000-00003A120000}"/>
    <cellStyle name="Total 2 7" xfId="4663" xr:uid="{00000000-0005-0000-0000-00003B120000}"/>
    <cellStyle name="Total 20" xfId="4664" xr:uid="{00000000-0005-0000-0000-00003C120000}"/>
    <cellStyle name="Total 21" xfId="4665" xr:uid="{00000000-0005-0000-0000-00003D120000}"/>
    <cellStyle name="Total 22" xfId="4666" xr:uid="{00000000-0005-0000-0000-00003E120000}"/>
    <cellStyle name="Total 23" xfId="4667" xr:uid="{00000000-0005-0000-0000-00003F120000}"/>
    <cellStyle name="Total 24" xfId="4668" xr:uid="{00000000-0005-0000-0000-000040120000}"/>
    <cellStyle name="Total 25" xfId="4669" xr:uid="{00000000-0005-0000-0000-000041120000}"/>
    <cellStyle name="Total 26" xfId="4670" xr:uid="{00000000-0005-0000-0000-000042120000}"/>
    <cellStyle name="Total 27" xfId="4671" xr:uid="{00000000-0005-0000-0000-000043120000}"/>
    <cellStyle name="Total 28" xfId="4672" xr:uid="{00000000-0005-0000-0000-000044120000}"/>
    <cellStyle name="Total 29" xfId="4673" xr:uid="{00000000-0005-0000-0000-000045120000}"/>
    <cellStyle name="Total 3" xfId="4674" xr:uid="{00000000-0005-0000-0000-000046120000}"/>
    <cellStyle name="Total 30" xfId="4675" xr:uid="{00000000-0005-0000-0000-000047120000}"/>
    <cellStyle name="Total 31" xfId="4676" xr:uid="{00000000-0005-0000-0000-000048120000}"/>
    <cellStyle name="Total 32" xfId="4677" xr:uid="{00000000-0005-0000-0000-000049120000}"/>
    <cellStyle name="Total 33" xfId="4678" xr:uid="{00000000-0005-0000-0000-00004A120000}"/>
    <cellStyle name="Total 34" xfId="4679" xr:uid="{00000000-0005-0000-0000-00004B120000}"/>
    <cellStyle name="Total 35" xfId="4680" xr:uid="{00000000-0005-0000-0000-00004C120000}"/>
    <cellStyle name="Total 36" xfId="4681" xr:uid="{00000000-0005-0000-0000-00004D120000}"/>
    <cellStyle name="Total 37" xfId="4682" xr:uid="{00000000-0005-0000-0000-00004E120000}"/>
    <cellStyle name="Total 37 2" xfId="4683" xr:uid="{00000000-0005-0000-0000-00004F120000}"/>
    <cellStyle name="Total 37 3" xfId="4684" xr:uid="{00000000-0005-0000-0000-000050120000}"/>
    <cellStyle name="Total 37 4" xfId="4685" xr:uid="{00000000-0005-0000-0000-000051120000}"/>
    <cellStyle name="Total 37 5" xfId="4686" xr:uid="{00000000-0005-0000-0000-000052120000}"/>
    <cellStyle name="Total 37 6" xfId="4687" xr:uid="{00000000-0005-0000-0000-000053120000}"/>
    <cellStyle name="Total 38" xfId="4688" xr:uid="{00000000-0005-0000-0000-000054120000}"/>
    <cellStyle name="Total 38 2" xfId="4689" xr:uid="{00000000-0005-0000-0000-000055120000}"/>
    <cellStyle name="Total 38 3" xfId="4690" xr:uid="{00000000-0005-0000-0000-000056120000}"/>
    <cellStyle name="Total 38 4" xfId="4691" xr:uid="{00000000-0005-0000-0000-000057120000}"/>
    <cellStyle name="Total 38 5" xfId="4692" xr:uid="{00000000-0005-0000-0000-000058120000}"/>
    <cellStyle name="Total 38 6" xfId="4693" xr:uid="{00000000-0005-0000-0000-000059120000}"/>
    <cellStyle name="Total 39" xfId="4694" xr:uid="{00000000-0005-0000-0000-00005A120000}"/>
    <cellStyle name="Total 39 2" xfId="4695" xr:uid="{00000000-0005-0000-0000-00005B120000}"/>
    <cellStyle name="Total 39 3" xfId="4696" xr:uid="{00000000-0005-0000-0000-00005C120000}"/>
    <cellStyle name="Total 39 4" xfId="4697" xr:uid="{00000000-0005-0000-0000-00005D120000}"/>
    <cellStyle name="Total 39 5" xfId="4698" xr:uid="{00000000-0005-0000-0000-00005E120000}"/>
    <cellStyle name="Total 39 6" xfId="4699" xr:uid="{00000000-0005-0000-0000-00005F120000}"/>
    <cellStyle name="Total 4" xfId="4700" xr:uid="{00000000-0005-0000-0000-000060120000}"/>
    <cellStyle name="Total 4 2" xfId="4701" xr:uid="{00000000-0005-0000-0000-000061120000}"/>
    <cellStyle name="Total 4 3" xfId="4702" xr:uid="{00000000-0005-0000-0000-000062120000}"/>
    <cellStyle name="Total 4 4" xfId="4703" xr:uid="{00000000-0005-0000-0000-000063120000}"/>
    <cellStyle name="Total 4 5" xfId="4704" xr:uid="{00000000-0005-0000-0000-000064120000}"/>
    <cellStyle name="Total 4 6" xfId="4705" xr:uid="{00000000-0005-0000-0000-000065120000}"/>
    <cellStyle name="Total 40" xfId="4706" xr:uid="{00000000-0005-0000-0000-000066120000}"/>
    <cellStyle name="Total 40 2" xfId="4707" xr:uid="{00000000-0005-0000-0000-000067120000}"/>
    <cellStyle name="Total 40 3" xfId="4708" xr:uid="{00000000-0005-0000-0000-000068120000}"/>
    <cellStyle name="Total 40 4" xfId="4709" xr:uid="{00000000-0005-0000-0000-000069120000}"/>
    <cellStyle name="Total 40 5" xfId="4710" xr:uid="{00000000-0005-0000-0000-00006A120000}"/>
    <cellStyle name="Total 40 6" xfId="4711" xr:uid="{00000000-0005-0000-0000-00006B120000}"/>
    <cellStyle name="Total 41" xfId="4712" xr:uid="{00000000-0005-0000-0000-00006C120000}"/>
    <cellStyle name="Total 41 2" xfId="4713" xr:uid="{00000000-0005-0000-0000-00006D120000}"/>
    <cellStyle name="Total 41 3" xfId="4714" xr:uid="{00000000-0005-0000-0000-00006E120000}"/>
    <cellStyle name="Total 41 4" xfId="4715" xr:uid="{00000000-0005-0000-0000-00006F120000}"/>
    <cellStyle name="Total 41 5" xfId="4716" xr:uid="{00000000-0005-0000-0000-000070120000}"/>
    <cellStyle name="Total 41 6" xfId="4717" xr:uid="{00000000-0005-0000-0000-000071120000}"/>
    <cellStyle name="Total 42" xfId="4718" xr:uid="{00000000-0005-0000-0000-000072120000}"/>
    <cellStyle name="Total 42 2" xfId="4719" xr:uid="{00000000-0005-0000-0000-000073120000}"/>
    <cellStyle name="Total 42 3" xfId="4720" xr:uid="{00000000-0005-0000-0000-000074120000}"/>
    <cellStyle name="Total 42 4" xfId="4721" xr:uid="{00000000-0005-0000-0000-000075120000}"/>
    <cellStyle name="Total 42 5" xfId="4722" xr:uid="{00000000-0005-0000-0000-000076120000}"/>
    <cellStyle name="Total 42 6" xfId="4723" xr:uid="{00000000-0005-0000-0000-000077120000}"/>
    <cellStyle name="Total 43" xfId="4724" xr:uid="{00000000-0005-0000-0000-000078120000}"/>
    <cellStyle name="Total 43 2" xfId="4725" xr:uid="{00000000-0005-0000-0000-000079120000}"/>
    <cellStyle name="Total 43 3" xfId="4726" xr:uid="{00000000-0005-0000-0000-00007A120000}"/>
    <cellStyle name="Total 43 4" xfId="4727" xr:uid="{00000000-0005-0000-0000-00007B120000}"/>
    <cellStyle name="Total 43 5" xfId="4728" xr:uid="{00000000-0005-0000-0000-00007C120000}"/>
    <cellStyle name="Total 43 6" xfId="4729" xr:uid="{00000000-0005-0000-0000-00007D120000}"/>
    <cellStyle name="Total 44" xfId="4730" xr:uid="{00000000-0005-0000-0000-00007E120000}"/>
    <cellStyle name="Total 44 2" xfId="4731" xr:uid="{00000000-0005-0000-0000-00007F120000}"/>
    <cellStyle name="Total 44 3" xfId="4732" xr:uid="{00000000-0005-0000-0000-000080120000}"/>
    <cellStyle name="Total 44 4" xfId="4733" xr:uid="{00000000-0005-0000-0000-000081120000}"/>
    <cellStyle name="Total 44 5" xfId="4734" xr:uid="{00000000-0005-0000-0000-000082120000}"/>
    <cellStyle name="Total 44 6" xfId="4735" xr:uid="{00000000-0005-0000-0000-000083120000}"/>
    <cellStyle name="Total 45" xfId="4736" xr:uid="{00000000-0005-0000-0000-000084120000}"/>
    <cellStyle name="Total 45 2" xfId="4737" xr:uid="{00000000-0005-0000-0000-000085120000}"/>
    <cellStyle name="Total 45 3" xfId="4738" xr:uid="{00000000-0005-0000-0000-000086120000}"/>
    <cellStyle name="Total 45 4" xfId="4739" xr:uid="{00000000-0005-0000-0000-000087120000}"/>
    <cellStyle name="Total 45 5" xfId="4740" xr:uid="{00000000-0005-0000-0000-000088120000}"/>
    <cellStyle name="Total 45 6" xfId="4741" xr:uid="{00000000-0005-0000-0000-000089120000}"/>
    <cellStyle name="Total 46" xfId="4742" xr:uid="{00000000-0005-0000-0000-00008A120000}"/>
    <cellStyle name="Total 46 2" xfId="4743" xr:uid="{00000000-0005-0000-0000-00008B120000}"/>
    <cellStyle name="Total 46 3" xfId="4744" xr:uid="{00000000-0005-0000-0000-00008C120000}"/>
    <cellStyle name="Total 46 4" xfId="4745" xr:uid="{00000000-0005-0000-0000-00008D120000}"/>
    <cellStyle name="Total 46 5" xfId="4746" xr:uid="{00000000-0005-0000-0000-00008E120000}"/>
    <cellStyle name="Total 46 6" xfId="4747" xr:uid="{00000000-0005-0000-0000-00008F120000}"/>
    <cellStyle name="Total 47" xfId="4748" xr:uid="{00000000-0005-0000-0000-000090120000}"/>
    <cellStyle name="Total 47 2" xfId="4749" xr:uid="{00000000-0005-0000-0000-000091120000}"/>
    <cellStyle name="Total 47 3" xfId="4750" xr:uid="{00000000-0005-0000-0000-000092120000}"/>
    <cellStyle name="Total 47 4" xfId="4751" xr:uid="{00000000-0005-0000-0000-000093120000}"/>
    <cellStyle name="Total 47 5" xfId="4752" xr:uid="{00000000-0005-0000-0000-000094120000}"/>
    <cellStyle name="Total 47 6" xfId="4753" xr:uid="{00000000-0005-0000-0000-000095120000}"/>
    <cellStyle name="Total 48" xfId="4754" xr:uid="{00000000-0005-0000-0000-000096120000}"/>
    <cellStyle name="Total 48 2" xfId="4755" xr:uid="{00000000-0005-0000-0000-000097120000}"/>
    <cellStyle name="Total 48 3" xfId="4756" xr:uid="{00000000-0005-0000-0000-000098120000}"/>
    <cellStyle name="Total 48 4" xfId="4757" xr:uid="{00000000-0005-0000-0000-000099120000}"/>
    <cellStyle name="Total 48 5" xfId="4758" xr:uid="{00000000-0005-0000-0000-00009A120000}"/>
    <cellStyle name="Total 48 6" xfId="4759" xr:uid="{00000000-0005-0000-0000-00009B120000}"/>
    <cellStyle name="Total 49" xfId="4760" xr:uid="{00000000-0005-0000-0000-00009C120000}"/>
    <cellStyle name="Total 49 2" xfId="4761" xr:uid="{00000000-0005-0000-0000-00009D120000}"/>
    <cellStyle name="Total 49 3" xfId="4762" xr:uid="{00000000-0005-0000-0000-00009E120000}"/>
    <cellStyle name="Total 49 4" xfId="4763" xr:uid="{00000000-0005-0000-0000-00009F120000}"/>
    <cellStyle name="Total 49 5" xfId="4764" xr:uid="{00000000-0005-0000-0000-0000A0120000}"/>
    <cellStyle name="Total 49 6" xfId="4765" xr:uid="{00000000-0005-0000-0000-0000A1120000}"/>
    <cellStyle name="Total 5" xfId="4766" xr:uid="{00000000-0005-0000-0000-0000A2120000}"/>
    <cellStyle name="Total 5 2" xfId="4767" xr:uid="{00000000-0005-0000-0000-0000A3120000}"/>
    <cellStyle name="Total 5 3" xfId="4768" xr:uid="{00000000-0005-0000-0000-0000A4120000}"/>
    <cellStyle name="Total 5 4" xfId="4769" xr:uid="{00000000-0005-0000-0000-0000A5120000}"/>
    <cellStyle name="Total 5 5" xfId="4770" xr:uid="{00000000-0005-0000-0000-0000A6120000}"/>
    <cellStyle name="Total 5 6" xfId="4771" xr:uid="{00000000-0005-0000-0000-0000A7120000}"/>
    <cellStyle name="Total 50" xfId="4772" xr:uid="{00000000-0005-0000-0000-0000A8120000}"/>
    <cellStyle name="Total 51" xfId="4773" xr:uid="{00000000-0005-0000-0000-0000A9120000}"/>
    <cellStyle name="Total 52" xfId="4774" xr:uid="{00000000-0005-0000-0000-0000AA120000}"/>
    <cellStyle name="Total 53" xfId="4775" xr:uid="{00000000-0005-0000-0000-0000AB120000}"/>
    <cellStyle name="Total 54" xfId="4776" xr:uid="{00000000-0005-0000-0000-0000AC120000}"/>
    <cellStyle name="Total 6" xfId="4777" xr:uid="{00000000-0005-0000-0000-0000AD120000}"/>
    <cellStyle name="Total 6 2" xfId="4778" xr:uid="{00000000-0005-0000-0000-0000AE120000}"/>
    <cellStyle name="Total 6 3" xfId="4779" xr:uid="{00000000-0005-0000-0000-0000AF120000}"/>
    <cellStyle name="Total 6 4" xfId="4780" xr:uid="{00000000-0005-0000-0000-0000B0120000}"/>
    <cellStyle name="Total 6 5" xfId="4781" xr:uid="{00000000-0005-0000-0000-0000B1120000}"/>
    <cellStyle name="Total 6 6" xfId="4782" xr:uid="{00000000-0005-0000-0000-0000B2120000}"/>
    <cellStyle name="Total 7" xfId="4783" xr:uid="{00000000-0005-0000-0000-0000B3120000}"/>
    <cellStyle name="Total 7 2" xfId="4784" xr:uid="{00000000-0005-0000-0000-0000B4120000}"/>
    <cellStyle name="Total 7 3" xfId="4785" xr:uid="{00000000-0005-0000-0000-0000B5120000}"/>
    <cellStyle name="Total 7 4" xfId="4786" xr:uid="{00000000-0005-0000-0000-0000B6120000}"/>
    <cellStyle name="Total 7 5" xfId="4787" xr:uid="{00000000-0005-0000-0000-0000B7120000}"/>
    <cellStyle name="Total 7 6" xfId="4788" xr:uid="{00000000-0005-0000-0000-0000B8120000}"/>
    <cellStyle name="Total 8" xfId="4789" xr:uid="{00000000-0005-0000-0000-0000B9120000}"/>
    <cellStyle name="Total 8 2" xfId="4790" xr:uid="{00000000-0005-0000-0000-0000BA120000}"/>
    <cellStyle name="Total 8 3" xfId="4791" xr:uid="{00000000-0005-0000-0000-0000BB120000}"/>
    <cellStyle name="Total 8 4" xfId="4792" xr:uid="{00000000-0005-0000-0000-0000BC120000}"/>
    <cellStyle name="Total 8 5" xfId="4793" xr:uid="{00000000-0005-0000-0000-0000BD120000}"/>
    <cellStyle name="Total 8 6" xfId="4794" xr:uid="{00000000-0005-0000-0000-0000BE120000}"/>
    <cellStyle name="Total 9" xfId="4795" xr:uid="{00000000-0005-0000-0000-0000BF120000}"/>
    <cellStyle name="Total 9 2" xfId="4796" xr:uid="{00000000-0005-0000-0000-0000C0120000}"/>
    <cellStyle name="Total 9 3" xfId="4797" xr:uid="{00000000-0005-0000-0000-0000C1120000}"/>
    <cellStyle name="Total 9 4" xfId="4798" xr:uid="{00000000-0005-0000-0000-0000C2120000}"/>
    <cellStyle name="Total 9 5" xfId="4799" xr:uid="{00000000-0005-0000-0000-0000C3120000}"/>
    <cellStyle name="Total 9 6" xfId="4800" xr:uid="{00000000-0005-0000-0000-0000C4120000}"/>
    <cellStyle name="Vírgula 2" xfId="4801" xr:uid="{00000000-0005-0000-0000-0000C5120000}"/>
    <cellStyle name="Vírgula 2 10" xfId="4802" xr:uid="{00000000-0005-0000-0000-0000C6120000}"/>
    <cellStyle name="Vírgula 2 11" xfId="4803" xr:uid="{00000000-0005-0000-0000-0000C7120000}"/>
    <cellStyle name="Vírgula 2 12" xfId="4804" xr:uid="{00000000-0005-0000-0000-0000C8120000}"/>
    <cellStyle name="Vírgula 2 13" xfId="4805" xr:uid="{00000000-0005-0000-0000-0000C9120000}"/>
    <cellStyle name="Vírgula 2 14" xfId="4806" xr:uid="{00000000-0005-0000-0000-0000CA120000}"/>
    <cellStyle name="Vírgula 2 15" xfId="4807" xr:uid="{00000000-0005-0000-0000-0000CB120000}"/>
    <cellStyle name="Vírgula 2 2" xfId="4808" xr:uid="{00000000-0005-0000-0000-0000CC120000}"/>
    <cellStyle name="Vírgula 2 3" xfId="4809" xr:uid="{00000000-0005-0000-0000-0000CD120000}"/>
    <cellStyle name="Vírgula 2 4" xfId="4810" xr:uid="{00000000-0005-0000-0000-0000CE120000}"/>
    <cellStyle name="Vírgula 2 5" xfId="4811" xr:uid="{00000000-0005-0000-0000-0000CF120000}"/>
    <cellStyle name="Vírgula 2 6" xfId="4812" xr:uid="{00000000-0005-0000-0000-0000D0120000}"/>
    <cellStyle name="Vírgula 2 7" xfId="4813" xr:uid="{00000000-0005-0000-0000-0000D1120000}"/>
    <cellStyle name="Vírgula 2 8" xfId="4814" xr:uid="{00000000-0005-0000-0000-0000D2120000}"/>
    <cellStyle name="Vírgula 2 9" xfId="4815" xr:uid="{00000000-0005-0000-0000-0000D3120000}"/>
    <cellStyle name="Vírgula 3" xfId="4816" xr:uid="{00000000-0005-0000-0000-0000D4120000}"/>
    <cellStyle name="Vírgula 3 10" xfId="4817" xr:uid="{00000000-0005-0000-0000-0000D5120000}"/>
    <cellStyle name="Vírgula 3 11" xfId="4818" xr:uid="{00000000-0005-0000-0000-0000D6120000}"/>
    <cellStyle name="Vírgula 3 12" xfId="4819" xr:uid="{00000000-0005-0000-0000-0000D7120000}"/>
    <cellStyle name="Vírgula 3 13" xfId="4820" xr:uid="{00000000-0005-0000-0000-0000D8120000}"/>
    <cellStyle name="Vírgula 3 14" xfId="4821" xr:uid="{00000000-0005-0000-0000-0000D9120000}"/>
    <cellStyle name="Vírgula 3 15" xfId="4822" xr:uid="{00000000-0005-0000-0000-0000DA120000}"/>
    <cellStyle name="Vírgula 3 2" xfId="4823" xr:uid="{00000000-0005-0000-0000-0000DB120000}"/>
    <cellStyle name="Vírgula 3 3" xfId="4824" xr:uid="{00000000-0005-0000-0000-0000DC120000}"/>
    <cellStyle name="Vírgula 3 4" xfId="4825" xr:uid="{00000000-0005-0000-0000-0000DD120000}"/>
    <cellStyle name="Vírgula 3 5" xfId="4826" xr:uid="{00000000-0005-0000-0000-0000DE120000}"/>
    <cellStyle name="Vírgula 3 6" xfId="4827" xr:uid="{00000000-0005-0000-0000-0000DF120000}"/>
    <cellStyle name="Vírgula 3 7" xfId="4828" xr:uid="{00000000-0005-0000-0000-0000E0120000}"/>
    <cellStyle name="Vírgula 3 8" xfId="4829" xr:uid="{00000000-0005-0000-0000-0000E1120000}"/>
    <cellStyle name="Vírgula 3 9" xfId="4830" xr:uid="{00000000-0005-0000-0000-0000E2120000}"/>
    <cellStyle name="Warning" xfId="4831" xr:uid="{00000000-0005-0000-0000-0000E3120000}"/>
    <cellStyle name="Warning 10" xfId="4832" xr:uid="{00000000-0005-0000-0000-0000E4120000}"/>
    <cellStyle name="Warning 10 2" xfId="4833" xr:uid="{00000000-0005-0000-0000-0000E5120000}"/>
    <cellStyle name="Warning 10 3" xfId="4834" xr:uid="{00000000-0005-0000-0000-0000E6120000}"/>
    <cellStyle name="Warning 10 4" xfId="4835" xr:uid="{00000000-0005-0000-0000-0000E7120000}"/>
    <cellStyle name="Warning 10 5" xfId="4836" xr:uid="{00000000-0005-0000-0000-0000E8120000}"/>
    <cellStyle name="Warning 10 6" xfId="4837" xr:uid="{00000000-0005-0000-0000-0000E9120000}"/>
    <cellStyle name="Warning 11" xfId="4838" xr:uid="{00000000-0005-0000-0000-0000EA120000}"/>
    <cellStyle name="Warning 11 2" xfId="4839" xr:uid="{00000000-0005-0000-0000-0000EB120000}"/>
    <cellStyle name="Warning 11 3" xfId="4840" xr:uid="{00000000-0005-0000-0000-0000EC120000}"/>
    <cellStyle name="Warning 11 4" xfId="4841" xr:uid="{00000000-0005-0000-0000-0000ED120000}"/>
    <cellStyle name="Warning 11 5" xfId="4842" xr:uid="{00000000-0005-0000-0000-0000EE120000}"/>
    <cellStyle name="Warning 11 6" xfId="4843" xr:uid="{00000000-0005-0000-0000-0000EF120000}"/>
    <cellStyle name="Warning 12" xfId="4844" xr:uid="{00000000-0005-0000-0000-0000F0120000}"/>
    <cellStyle name="Warning 12 2" xfId="4845" xr:uid="{00000000-0005-0000-0000-0000F1120000}"/>
    <cellStyle name="Warning 12 3" xfId="4846" xr:uid="{00000000-0005-0000-0000-0000F2120000}"/>
    <cellStyle name="Warning 12 4" xfId="4847" xr:uid="{00000000-0005-0000-0000-0000F3120000}"/>
    <cellStyle name="Warning 12 5" xfId="4848" xr:uid="{00000000-0005-0000-0000-0000F4120000}"/>
    <cellStyle name="Warning 12 6" xfId="4849" xr:uid="{00000000-0005-0000-0000-0000F5120000}"/>
    <cellStyle name="Warning 13" xfId="4850" xr:uid="{00000000-0005-0000-0000-0000F6120000}"/>
    <cellStyle name="Warning 13 2" xfId="4851" xr:uid="{00000000-0005-0000-0000-0000F7120000}"/>
    <cellStyle name="Warning 13 3" xfId="4852" xr:uid="{00000000-0005-0000-0000-0000F8120000}"/>
    <cellStyle name="Warning 13 4" xfId="4853" xr:uid="{00000000-0005-0000-0000-0000F9120000}"/>
    <cellStyle name="Warning 13 5" xfId="4854" xr:uid="{00000000-0005-0000-0000-0000FA120000}"/>
    <cellStyle name="Warning 13 6" xfId="4855" xr:uid="{00000000-0005-0000-0000-0000FB120000}"/>
    <cellStyle name="Warning 14" xfId="4856" xr:uid="{00000000-0005-0000-0000-0000FC120000}"/>
    <cellStyle name="Warning 14 2" xfId="4857" xr:uid="{00000000-0005-0000-0000-0000FD120000}"/>
    <cellStyle name="Warning 14 3" xfId="4858" xr:uid="{00000000-0005-0000-0000-0000FE120000}"/>
    <cellStyle name="Warning 14 4" xfId="4859" xr:uid="{00000000-0005-0000-0000-0000FF120000}"/>
    <cellStyle name="Warning 14 5" xfId="4860" xr:uid="{00000000-0005-0000-0000-000000130000}"/>
    <cellStyle name="Warning 14 6" xfId="4861" xr:uid="{00000000-0005-0000-0000-000001130000}"/>
    <cellStyle name="Warning 15" xfId="4862" xr:uid="{00000000-0005-0000-0000-000002130000}"/>
    <cellStyle name="Warning 15 2" xfId="4863" xr:uid="{00000000-0005-0000-0000-000003130000}"/>
    <cellStyle name="Warning 15 3" xfId="4864" xr:uid="{00000000-0005-0000-0000-000004130000}"/>
    <cellStyle name="Warning 15 4" xfId="4865" xr:uid="{00000000-0005-0000-0000-000005130000}"/>
    <cellStyle name="Warning 15 5" xfId="4866" xr:uid="{00000000-0005-0000-0000-000006130000}"/>
    <cellStyle name="Warning 15 6" xfId="4867" xr:uid="{00000000-0005-0000-0000-000007130000}"/>
    <cellStyle name="Warning 16" xfId="4868" xr:uid="{00000000-0005-0000-0000-000008130000}"/>
    <cellStyle name="Warning 16 2" xfId="4869" xr:uid="{00000000-0005-0000-0000-000009130000}"/>
    <cellStyle name="Warning 16 3" xfId="4870" xr:uid="{00000000-0005-0000-0000-00000A130000}"/>
    <cellStyle name="Warning 16 4" xfId="4871" xr:uid="{00000000-0005-0000-0000-00000B130000}"/>
    <cellStyle name="Warning 16 5" xfId="4872" xr:uid="{00000000-0005-0000-0000-00000C130000}"/>
    <cellStyle name="Warning 16 6" xfId="4873" xr:uid="{00000000-0005-0000-0000-00000D130000}"/>
    <cellStyle name="Warning 17" xfId="4874" xr:uid="{00000000-0005-0000-0000-00000E130000}"/>
    <cellStyle name="Warning 17 2" xfId="4875" xr:uid="{00000000-0005-0000-0000-00000F130000}"/>
    <cellStyle name="Warning 17 3" xfId="4876" xr:uid="{00000000-0005-0000-0000-000010130000}"/>
    <cellStyle name="Warning 17 4" xfId="4877" xr:uid="{00000000-0005-0000-0000-000011130000}"/>
    <cellStyle name="Warning 17 5" xfId="4878" xr:uid="{00000000-0005-0000-0000-000012130000}"/>
    <cellStyle name="Warning 17 6" xfId="4879" xr:uid="{00000000-0005-0000-0000-000013130000}"/>
    <cellStyle name="Warning 18" xfId="4880" xr:uid="{00000000-0005-0000-0000-000014130000}"/>
    <cellStyle name="Warning 18 2" xfId="4881" xr:uid="{00000000-0005-0000-0000-000015130000}"/>
    <cellStyle name="Warning 18 3" xfId="4882" xr:uid="{00000000-0005-0000-0000-000016130000}"/>
    <cellStyle name="Warning 18 4" xfId="4883" xr:uid="{00000000-0005-0000-0000-000017130000}"/>
    <cellStyle name="Warning 18 5" xfId="4884" xr:uid="{00000000-0005-0000-0000-000018130000}"/>
    <cellStyle name="Warning 18 6" xfId="4885" xr:uid="{00000000-0005-0000-0000-000019130000}"/>
    <cellStyle name="Warning 19" xfId="4886" xr:uid="{00000000-0005-0000-0000-00001A130000}"/>
    <cellStyle name="Warning 19 2" xfId="4887" xr:uid="{00000000-0005-0000-0000-00001B130000}"/>
    <cellStyle name="Warning 19 3" xfId="4888" xr:uid="{00000000-0005-0000-0000-00001C130000}"/>
    <cellStyle name="Warning 19 4" xfId="4889" xr:uid="{00000000-0005-0000-0000-00001D130000}"/>
    <cellStyle name="Warning 19 5" xfId="4890" xr:uid="{00000000-0005-0000-0000-00001E130000}"/>
    <cellStyle name="Warning 19 6" xfId="4891" xr:uid="{00000000-0005-0000-0000-00001F130000}"/>
    <cellStyle name="Warning 2" xfId="4892" xr:uid="{00000000-0005-0000-0000-000020130000}"/>
    <cellStyle name="Warning 2 10" xfId="4893" xr:uid="{00000000-0005-0000-0000-000021130000}"/>
    <cellStyle name="Warning 2 11" xfId="4894" xr:uid="{00000000-0005-0000-0000-000022130000}"/>
    <cellStyle name="Warning 2 12" xfId="4895" xr:uid="{00000000-0005-0000-0000-000023130000}"/>
    <cellStyle name="Warning 2 13" xfId="4896" xr:uid="{00000000-0005-0000-0000-000024130000}"/>
    <cellStyle name="Warning 2 14" xfId="4897" xr:uid="{00000000-0005-0000-0000-000025130000}"/>
    <cellStyle name="Warning 2 15" xfId="4898" xr:uid="{00000000-0005-0000-0000-000026130000}"/>
    <cellStyle name="Warning 2 2" xfId="4899" xr:uid="{00000000-0005-0000-0000-000027130000}"/>
    <cellStyle name="Warning 2 3" xfId="4900" xr:uid="{00000000-0005-0000-0000-000028130000}"/>
    <cellStyle name="Warning 2 4" xfId="4901" xr:uid="{00000000-0005-0000-0000-000029130000}"/>
    <cellStyle name="Warning 2 5" xfId="4902" xr:uid="{00000000-0005-0000-0000-00002A130000}"/>
    <cellStyle name="Warning 2 6" xfId="4903" xr:uid="{00000000-0005-0000-0000-00002B130000}"/>
    <cellStyle name="Warning 2 7" xfId="4904" xr:uid="{00000000-0005-0000-0000-00002C130000}"/>
    <cellStyle name="Warning 2 8" xfId="4905" xr:uid="{00000000-0005-0000-0000-00002D130000}"/>
    <cellStyle name="Warning 2 9" xfId="4906" xr:uid="{00000000-0005-0000-0000-00002E130000}"/>
    <cellStyle name="Warning 20" xfId="4907" xr:uid="{00000000-0005-0000-0000-00002F130000}"/>
    <cellStyle name="Warning 20 2" xfId="4908" xr:uid="{00000000-0005-0000-0000-000030130000}"/>
    <cellStyle name="Warning 20 3" xfId="4909" xr:uid="{00000000-0005-0000-0000-000031130000}"/>
    <cellStyle name="Warning 20 4" xfId="4910" xr:uid="{00000000-0005-0000-0000-000032130000}"/>
    <cellStyle name="Warning 20 5" xfId="4911" xr:uid="{00000000-0005-0000-0000-000033130000}"/>
    <cellStyle name="Warning 20 6" xfId="4912" xr:uid="{00000000-0005-0000-0000-000034130000}"/>
    <cellStyle name="Warning 21" xfId="4913" xr:uid="{00000000-0005-0000-0000-000035130000}"/>
    <cellStyle name="Warning 21 2" xfId="4914" xr:uid="{00000000-0005-0000-0000-000036130000}"/>
    <cellStyle name="Warning 21 3" xfId="4915" xr:uid="{00000000-0005-0000-0000-000037130000}"/>
    <cellStyle name="Warning 21 4" xfId="4916" xr:uid="{00000000-0005-0000-0000-000038130000}"/>
    <cellStyle name="Warning 21 5" xfId="4917" xr:uid="{00000000-0005-0000-0000-000039130000}"/>
    <cellStyle name="Warning 21 6" xfId="4918" xr:uid="{00000000-0005-0000-0000-00003A130000}"/>
    <cellStyle name="Warning 22" xfId="4919" xr:uid="{00000000-0005-0000-0000-00003B130000}"/>
    <cellStyle name="Warning 22 2" xfId="4920" xr:uid="{00000000-0005-0000-0000-00003C130000}"/>
    <cellStyle name="Warning 22 3" xfId="4921" xr:uid="{00000000-0005-0000-0000-00003D130000}"/>
    <cellStyle name="Warning 22 4" xfId="4922" xr:uid="{00000000-0005-0000-0000-00003E130000}"/>
    <cellStyle name="Warning 22 5" xfId="4923" xr:uid="{00000000-0005-0000-0000-00003F130000}"/>
    <cellStyle name="Warning 22 6" xfId="4924" xr:uid="{00000000-0005-0000-0000-000040130000}"/>
    <cellStyle name="Warning 23" xfId="4925" xr:uid="{00000000-0005-0000-0000-000041130000}"/>
    <cellStyle name="Warning 23 2" xfId="4926" xr:uid="{00000000-0005-0000-0000-000042130000}"/>
    <cellStyle name="Warning 23 3" xfId="4927" xr:uid="{00000000-0005-0000-0000-000043130000}"/>
    <cellStyle name="Warning 23 4" xfId="4928" xr:uid="{00000000-0005-0000-0000-000044130000}"/>
    <cellStyle name="Warning 23 5" xfId="4929" xr:uid="{00000000-0005-0000-0000-000045130000}"/>
    <cellStyle name="Warning 23 6" xfId="4930" xr:uid="{00000000-0005-0000-0000-000046130000}"/>
    <cellStyle name="Warning 24" xfId="4931" xr:uid="{00000000-0005-0000-0000-000047130000}"/>
    <cellStyle name="Warning 24 2" xfId="4932" xr:uid="{00000000-0005-0000-0000-000048130000}"/>
    <cellStyle name="Warning 24 3" xfId="4933" xr:uid="{00000000-0005-0000-0000-000049130000}"/>
    <cellStyle name="Warning 24 4" xfId="4934" xr:uid="{00000000-0005-0000-0000-00004A130000}"/>
    <cellStyle name="Warning 24 5" xfId="4935" xr:uid="{00000000-0005-0000-0000-00004B130000}"/>
    <cellStyle name="Warning 24 6" xfId="4936" xr:uid="{00000000-0005-0000-0000-00004C130000}"/>
    <cellStyle name="Warning 25" xfId="4937" xr:uid="{00000000-0005-0000-0000-00004D130000}"/>
    <cellStyle name="Warning 25 2" xfId="4938" xr:uid="{00000000-0005-0000-0000-00004E130000}"/>
    <cellStyle name="Warning 25 3" xfId="4939" xr:uid="{00000000-0005-0000-0000-00004F130000}"/>
    <cellStyle name="Warning 25 4" xfId="4940" xr:uid="{00000000-0005-0000-0000-000050130000}"/>
    <cellStyle name="Warning 25 5" xfId="4941" xr:uid="{00000000-0005-0000-0000-000051130000}"/>
    <cellStyle name="Warning 25 6" xfId="4942" xr:uid="{00000000-0005-0000-0000-000052130000}"/>
    <cellStyle name="Warning 26" xfId="4943" xr:uid="{00000000-0005-0000-0000-000053130000}"/>
    <cellStyle name="Warning 26 2" xfId="4944" xr:uid="{00000000-0005-0000-0000-000054130000}"/>
    <cellStyle name="Warning 26 3" xfId="4945" xr:uid="{00000000-0005-0000-0000-000055130000}"/>
    <cellStyle name="Warning 26 4" xfId="4946" xr:uid="{00000000-0005-0000-0000-000056130000}"/>
    <cellStyle name="Warning 26 5" xfId="4947" xr:uid="{00000000-0005-0000-0000-000057130000}"/>
    <cellStyle name="Warning 26 6" xfId="4948" xr:uid="{00000000-0005-0000-0000-000058130000}"/>
    <cellStyle name="Warning 27" xfId="4949" xr:uid="{00000000-0005-0000-0000-000059130000}"/>
    <cellStyle name="Warning 27 2" xfId="4950" xr:uid="{00000000-0005-0000-0000-00005A130000}"/>
    <cellStyle name="Warning 27 3" xfId="4951" xr:uid="{00000000-0005-0000-0000-00005B130000}"/>
    <cellStyle name="Warning 27 4" xfId="4952" xr:uid="{00000000-0005-0000-0000-00005C130000}"/>
    <cellStyle name="Warning 27 5" xfId="4953" xr:uid="{00000000-0005-0000-0000-00005D130000}"/>
    <cellStyle name="Warning 27 6" xfId="4954" xr:uid="{00000000-0005-0000-0000-00005E130000}"/>
    <cellStyle name="Warning 28" xfId="4955" xr:uid="{00000000-0005-0000-0000-00005F130000}"/>
    <cellStyle name="Warning 28 2" xfId="4956" xr:uid="{00000000-0005-0000-0000-000060130000}"/>
    <cellStyle name="Warning 28 3" xfId="4957" xr:uid="{00000000-0005-0000-0000-000061130000}"/>
    <cellStyle name="Warning 28 4" xfId="4958" xr:uid="{00000000-0005-0000-0000-000062130000}"/>
    <cellStyle name="Warning 28 5" xfId="4959" xr:uid="{00000000-0005-0000-0000-000063130000}"/>
    <cellStyle name="Warning 28 6" xfId="4960" xr:uid="{00000000-0005-0000-0000-000064130000}"/>
    <cellStyle name="Warning 29" xfId="4961" xr:uid="{00000000-0005-0000-0000-000065130000}"/>
    <cellStyle name="Warning 29 2" xfId="4962" xr:uid="{00000000-0005-0000-0000-000066130000}"/>
    <cellStyle name="Warning 29 3" xfId="4963" xr:uid="{00000000-0005-0000-0000-000067130000}"/>
    <cellStyle name="Warning 29 4" xfId="4964" xr:uid="{00000000-0005-0000-0000-000068130000}"/>
    <cellStyle name="Warning 29 5" xfId="4965" xr:uid="{00000000-0005-0000-0000-000069130000}"/>
    <cellStyle name="Warning 29 6" xfId="4966" xr:uid="{00000000-0005-0000-0000-00006A130000}"/>
    <cellStyle name="Warning 3" xfId="4967" xr:uid="{00000000-0005-0000-0000-00006B130000}"/>
    <cellStyle name="Warning 3 2" xfId="4968" xr:uid="{00000000-0005-0000-0000-00006C130000}"/>
    <cellStyle name="Warning 3 3" xfId="4969" xr:uid="{00000000-0005-0000-0000-00006D130000}"/>
    <cellStyle name="Warning 3 4" xfId="4970" xr:uid="{00000000-0005-0000-0000-00006E130000}"/>
    <cellStyle name="Warning 3 5" xfId="4971" xr:uid="{00000000-0005-0000-0000-00006F130000}"/>
    <cellStyle name="Warning 3 6" xfId="4972" xr:uid="{00000000-0005-0000-0000-000070130000}"/>
    <cellStyle name="Warning 30" xfId="4973" xr:uid="{00000000-0005-0000-0000-000071130000}"/>
    <cellStyle name="Warning 30 2" xfId="4974" xr:uid="{00000000-0005-0000-0000-000072130000}"/>
    <cellStyle name="Warning 30 3" xfId="4975" xr:uid="{00000000-0005-0000-0000-000073130000}"/>
    <cellStyle name="Warning 30 4" xfId="4976" xr:uid="{00000000-0005-0000-0000-000074130000}"/>
    <cellStyle name="Warning 30 5" xfId="4977" xr:uid="{00000000-0005-0000-0000-000075130000}"/>
    <cellStyle name="Warning 30 6" xfId="4978" xr:uid="{00000000-0005-0000-0000-000076130000}"/>
    <cellStyle name="Warning 31" xfId="4979" xr:uid="{00000000-0005-0000-0000-000077130000}"/>
    <cellStyle name="Warning 31 2" xfId="4980" xr:uid="{00000000-0005-0000-0000-000078130000}"/>
    <cellStyle name="Warning 31 3" xfId="4981" xr:uid="{00000000-0005-0000-0000-000079130000}"/>
    <cellStyle name="Warning 31 4" xfId="4982" xr:uid="{00000000-0005-0000-0000-00007A130000}"/>
    <cellStyle name="Warning 31 5" xfId="4983" xr:uid="{00000000-0005-0000-0000-00007B130000}"/>
    <cellStyle name="Warning 31 6" xfId="4984" xr:uid="{00000000-0005-0000-0000-00007C130000}"/>
    <cellStyle name="Warning 32" xfId="4985" xr:uid="{00000000-0005-0000-0000-00007D130000}"/>
    <cellStyle name="Warning 32 2" xfId="4986" xr:uid="{00000000-0005-0000-0000-00007E130000}"/>
    <cellStyle name="Warning 32 3" xfId="4987" xr:uid="{00000000-0005-0000-0000-00007F130000}"/>
    <cellStyle name="Warning 32 4" xfId="4988" xr:uid="{00000000-0005-0000-0000-000080130000}"/>
    <cellStyle name="Warning 32 5" xfId="4989" xr:uid="{00000000-0005-0000-0000-000081130000}"/>
    <cellStyle name="Warning 32 6" xfId="4990" xr:uid="{00000000-0005-0000-0000-000082130000}"/>
    <cellStyle name="Warning 33" xfId="4991" xr:uid="{00000000-0005-0000-0000-000083130000}"/>
    <cellStyle name="Warning 33 2" xfId="4992" xr:uid="{00000000-0005-0000-0000-000084130000}"/>
    <cellStyle name="Warning 33 3" xfId="4993" xr:uid="{00000000-0005-0000-0000-000085130000}"/>
    <cellStyle name="Warning 33 4" xfId="4994" xr:uid="{00000000-0005-0000-0000-000086130000}"/>
    <cellStyle name="Warning 33 5" xfId="4995" xr:uid="{00000000-0005-0000-0000-000087130000}"/>
    <cellStyle name="Warning 33 6" xfId="4996" xr:uid="{00000000-0005-0000-0000-000088130000}"/>
    <cellStyle name="Warning 34" xfId="4997" xr:uid="{00000000-0005-0000-0000-000089130000}"/>
    <cellStyle name="Warning 34 2" xfId="4998" xr:uid="{00000000-0005-0000-0000-00008A130000}"/>
    <cellStyle name="Warning 34 3" xfId="4999" xr:uid="{00000000-0005-0000-0000-00008B130000}"/>
    <cellStyle name="Warning 34 4" xfId="5000" xr:uid="{00000000-0005-0000-0000-00008C130000}"/>
    <cellStyle name="Warning 34 5" xfId="5001" xr:uid="{00000000-0005-0000-0000-00008D130000}"/>
    <cellStyle name="Warning 34 6" xfId="5002" xr:uid="{00000000-0005-0000-0000-00008E130000}"/>
    <cellStyle name="Warning 35" xfId="5003" xr:uid="{00000000-0005-0000-0000-00008F130000}"/>
    <cellStyle name="Warning 35 2" xfId="5004" xr:uid="{00000000-0005-0000-0000-000090130000}"/>
    <cellStyle name="Warning 35 3" xfId="5005" xr:uid="{00000000-0005-0000-0000-000091130000}"/>
    <cellStyle name="Warning 35 4" xfId="5006" xr:uid="{00000000-0005-0000-0000-000092130000}"/>
    <cellStyle name="Warning 35 5" xfId="5007" xr:uid="{00000000-0005-0000-0000-000093130000}"/>
    <cellStyle name="Warning 35 6" xfId="5008" xr:uid="{00000000-0005-0000-0000-000094130000}"/>
    <cellStyle name="Warning 36" xfId="5009" xr:uid="{00000000-0005-0000-0000-000095130000}"/>
    <cellStyle name="Warning 36 2" xfId="5010" xr:uid="{00000000-0005-0000-0000-000096130000}"/>
    <cellStyle name="Warning 36 3" xfId="5011" xr:uid="{00000000-0005-0000-0000-000097130000}"/>
    <cellStyle name="Warning 36 4" xfId="5012" xr:uid="{00000000-0005-0000-0000-000098130000}"/>
    <cellStyle name="Warning 36 5" xfId="5013" xr:uid="{00000000-0005-0000-0000-000099130000}"/>
    <cellStyle name="Warning 36 6" xfId="5014" xr:uid="{00000000-0005-0000-0000-00009A130000}"/>
    <cellStyle name="Warning 37" xfId="5015" xr:uid="{00000000-0005-0000-0000-00009B130000}"/>
    <cellStyle name="Warning 37 2" xfId="5016" xr:uid="{00000000-0005-0000-0000-00009C130000}"/>
    <cellStyle name="Warning 37 3" xfId="5017" xr:uid="{00000000-0005-0000-0000-00009D130000}"/>
    <cellStyle name="Warning 37 4" xfId="5018" xr:uid="{00000000-0005-0000-0000-00009E130000}"/>
    <cellStyle name="Warning 37 5" xfId="5019" xr:uid="{00000000-0005-0000-0000-00009F130000}"/>
    <cellStyle name="Warning 37 6" xfId="5020" xr:uid="{00000000-0005-0000-0000-0000A0130000}"/>
    <cellStyle name="Warning 38" xfId="5021" xr:uid="{00000000-0005-0000-0000-0000A1130000}"/>
    <cellStyle name="Warning 38 2" xfId="5022" xr:uid="{00000000-0005-0000-0000-0000A2130000}"/>
    <cellStyle name="Warning 38 3" xfId="5023" xr:uid="{00000000-0005-0000-0000-0000A3130000}"/>
    <cellStyle name="Warning 38 4" xfId="5024" xr:uid="{00000000-0005-0000-0000-0000A4130000}"/>
    <cellStyle name="Warning 38 5" xfId="5025" xr:uid="{00000000-0005-0000-0000-0000A5130000}"/>
    <cellStyle name="Warning 38 6" xfId="5026" xr:uid="{00000000-0005-0000-0000-0000A6130000}"/>
    <cellStyle name="Warning 39" xfId="5027" xr:uid="{00000000-0005-0000-0000-0000A7130000}"/>
    <cellStyle name="Warning 39 2" xfId="5028" xr:uid="{00000000-0005-0000-0000-0000A8130000}"/>
    <cellStyle name="Warning 39 3" xfId="5029" xr:uid="{00000000-0005-0000-0000-0000A9130000}"/>
    <cellStyle name="Warning 39 4" xfId="5030" xr:uid="{00000000-0005-0000-0000-0000AA130000}"/>
    <cellStyle name="Warning 39 5" xfId="5031" xr:uid="{00000000-0005-0000-0000-0000AB130000}"/>
    <cellStyle name="Warning 39 6" xfId="5032" xr:uid="{00000000-0005-0000-0000-0000AC130000}"/>
    <cellStyle name="Warning 4" xfId="5033" xr:uid="{00000000-0005-0000-0000-0000AD130000}"/>
    <cellStyle name="Warning 4 2" xfId="5034" xr:uid="{00000000-0005-0000-0000-0000AE130000}"/>
    <cellStyle name="Warning 4 3" xfId="5035" xr:uid="{00000000-0005-0000-0000-0000AF130000}"/>
    <cellStyle name="Warning 4 4" xfId="5036" xr:uid="{00000000-0005-0000-0000-0000B0130000}"/>
    <cellStyle name="Warning 4 5" xfId="5037" xr:uid="{00000000-0005-0000-0000-0000B1130000}"/>
    <cellStyle name="Warning 4 6" xfId="5038" xr:uid="{00000000-0005-0000-0000-0000B2130000}"/>
    <cellStyle name="Warning 40" xfId="5039" xr:uid="{00000000-0005-0000-0000-0000B3130000}"/>
    <cellStyle name="Warning 40 2" xfId="5040" xr:uid="{00000000-0005-0000-0000-0000B4130000}"/>
    <cellStyle name="Warning 40 3" xfId="5041" xr:uid="{00000000-0005-0000-0000-0000B5130000}"/>
    <cellStyle name="Warning 40 4" xfId="5042" xr:uid="{00000000-0005-0000-0000-0000B6130000}"/>
    <cellStyle name="Warning 40 5" xfId="5043" xr:uid="{00000000-0005-0000-0000-0000B7130000}"/>
    <cellStyle name="Warning 40 6" xfId="5044" xr:uid="{00000000-0005-0000-0000-0000B8130000}"/>
    <cellStyle name="Warning 41" xfId="5045" xr:uid="{00000000-0005-0000-0000-0000B9130000}"/>
    <cellStyle name="Warning 41 2" xfId="5046" xr:uid="{00000000-0005-0000-0000-0000BA130000}"/>
    <cellStyle name="Warning 41 3" xfId="5047" xr:uid="{00000000-0005-0000-0000-0000BB130000}"/>
    <cellStyle name="Warning 41 4" xfId="5048" xr:uid="{00000000-0005-0000-0000-0000BC130000}"/>
    <cellStyle name="Warning 41 5" xfId="5049" xr:uid="{00000000-0005-0000-0000-0000BD130000}"/>
    <cellStyle name="Warning 41 6" xfId="5050" xr:uid="{00000000-0005-0000-0000-0000BE130000}"/>
    <cellStyle name="Warning 42" xfId="5051" xr:uid="{00000000-0005-0000-0000-0000BF130000}"/>
    <cellStyle name="Warning 42 2" xfId="5052" xr:uid="{00000000-0005-0000-0000-0000C0130000}"/>
    <cellStyle name="Warning 42 3" xfId="5053" xr:uid="{00000000-0005-0000-0000-0000C1130000}"/>
    <cellStyle name="Warning 42 4" xfId="5054" xr:uid="{00000000-0005-0000-0000-0000C2130000}"/>
    <cellStyle name="Warning 42 5" xfId="5055" xr:uid="{00000000-0005-0000-0000-0000C3130000}"/>
    <cellStyle name="Warning 42 6" xfId="5056" xr:uid="{00000000-0005-0000-0000-0000C4130000}"/>
    <cellStyle name="Warning 43" xfId="5057" xr:uid="{00000000-0005-0000-0000-0000C5130000}"/>
    <cellStyle name="Warning 43 2" xfId="5058" xr:uid="{00000000-0005-0000-0000-0000C6130000}"/>
    <cellStyle name="Warning 43 3" xfId="5059" xr:uid="{00000000-0005-0000-0000-0000C7130000}"/>
    <cellStyle name="Warning 43 4" xfId="5060" xr:uid="{00000000-0005-0000-0000-0000C8130000}"/>
    <cellStyle name="Warning 43 5" xfId="5061" xr:uid="{00000000-0005-0000-0000-0000C9130000}"/>
    <cellStyle name="Warning 43 6" xfId="5062" xr:uid="{00000000-0005-0000-0000-0000CA130000}"/>
    <cellStyle name="Warning 44" xfId="5063" xr:uid="{00000000-0005-0000-0000-0000CB130000}"/>
    <cellStyle name="Warning 44 2" xfId="5064" xr:uid="{00000000-0005-0000-0000-0000CC130000}"/>
    <cellStyle name="Warning 44 3" xfId="5065" xr:uid="{00000000-0005-0000-0000-0000CD130000}"/>
    <cellStyle name="Warning 44 4" xfId="5066" xr:uid="{00000000-0005-0000-0000-0000CE130000}"/>
    <cellStyle name="Warning 44 5" xfId="5067" xr:uid="{00000000-0005-0000-0000-0000CF130000}"/>
    <cellStyle name="Warning 44 6" xfId="5068" xr:uid="{00000000-0005-0000-0000-0000D0130000}"/>
    <cellStyle name="Warning 45" xfId="5069" xr:uid="{00000000-0005-0000-0000-0000D1130000}"/>
    <cellStyle name="Warning 45 2" xfId="5070" xr:uid="{00000000-0005-0000-0000-0000D2130000}"/>
    <cellStyle name="Warning 45 3" xfId="5071" xr:uid="{00000000-0005-0000-0000-0000D3130000}"/>
    <cellStyle name="Warning 45 4" xfId="5072" xr:uid="{00000000-0005-0000-0000-0000D4130000}"/>
    <cellStyle name="Warning 45 5" xfId="5073" xr:uid="{00000000-0005-0000-0000-0000D5130000}"/>
    <cellStyle name="Warning 45 6" xfId="5074" xr:uid="{00000000-0005-0000-0000-0000D6130000}"/>
    <cellStyle name="Warning 46" xfId="5075" xr:uid="{00000000-0005-0000-0000-0000D7130000}"/>
    <cellStyle name="Warning 46 2" xfId="5076" xr:uid="{00000000-0005-0000-0000-0000D8130000}"/>
    <cellStyle name="Warning 46 3" xfId="5077" xr:uid="{00000000-0005-0000-0000-0000D9130000}"/>
    <cellStyle name="Warning 46 4" xfId="5078" xr:uid="{00000000-0005-0000-0000-0000DA130000}"/>
    <cellStyle name="Warning 46 5" xfId="5079" xr:uid="{00000000-0005-0000-0000-0000DB130000}"/>
    <cellStyle name="Warning 46 6" xfId="5080" xr:uid="{00000000-0005-0000-0000-0000DC130000}"/>
    <cellStyle name="Warning 47" xfId="5081" xr:uid="{00000000-0005-0000-0000-0000DD130000}"/>
    <cellStyle name="Warning 47 2" xfId="5082" xr:uid="{00000000-0005-0000-0000-0000DE130000}"/>
    <cellStyle name="Warning 47 3" xfId="5083" xr:uid="{00000000-0005-0000-0000-0000DF130000}"/>
    <cellStyle name="Warning 47 4" xfId="5084" xr:uid="{00000000-0005-0000-0000-0000E0130000}"/>
    <cellStyle name="Warning 47 5" xfId="5085" xr:uid="{00000000-0005-0000-0000-0000E1130000}"/>
    <cellStyle name="Warning 47 6" xfId="5086" xr:uid="{00000000-0005-0000-0000-0000E2130000}"/>
    <cellStyle name="Warning 48" xfId="5087" xr:uid="{00000000-0005-0000-0000-0000E3130000}"/>
    <cellStyle name="Warning 48 2" xfId="5088" xr:uid="{00000000-0005-0000-0000-0000E4130000}"/>
    <cellStyle name="Warning 48 3" xfId="5089" xr:uid="{00000000-0005-0000-0000-0000E5130000}"/>
    <cellStyle name="Warning 48 4" xfId="5090" xr:uid="{00000000-0005-0000-0000-0000E6130000}"/>
    <cellStyle name="Warning 48 5" xfId="5091" xr:uid="{00000000-0005-0000-0000-0000E7130000}"/>
    <cellStyle name="Warning 48 6" xfId="5092" xr:uid="{00000000-0005-0000-0000-0000E8130000}"/>
    <cellStyle name="Warning 49" xfId="5093" xr:uid="{00000000-0005-0000-0000-0000E9130000}"/>
    <cellStyle name="Warning 49 2" xfId="5094" xr:uid="{00000000-0005-0000-0000-0000EA130000}"/>
    <cellStyle name="Warning 49 3" xfId="5095" xr:uid="{00000000-0005-0000-0000-0000EB130000}"/>
    <cellStyle name="Warning 49 4" xfId="5096" xr:uid="{00000000-0005-0000-0000-0000EC130000}"/>
    <cellStyle name="Warning 49 5" xfId="5097" xr:uid="{00000000-0005-0000-0000-0000ED130000}"/>
    <cellStyle name="Warning 49 6" xfId="5098" xr:uid="{00000000-0005-0000-0000-0000EE130000}"/>
    <cellStyle name="Warning 5" xfId="5099" xr:uid="{00000000-0005-0000-0000-0000EF130000}"/>
    <cellStyle name="Warning 5 2" xfId="5100" xr:uid="{00000000-0005-0000-0000-0000F0130000}"/>
    <cellStyle name="Warning 5 3" xfId="5101" xr:uid="{00000000-0005-0000-0000-0000F1130000}"/>
    <cellStyle name="Warning 5 4" xfId="5102" xr:uid="{00000000-0005-0000-0000-0000F2130000}"/>
    <cellStyle name="Warning 5 5" xfId="5103" xr:uid="{00000000-0005-0000-0000-0000F3130000}"/>
    <cellStyle name="Warning 5 6" xfId="5104" xr:uid="{00000000-0005-0000-0000-0000F4130000}"/>
    <cellStyle name="Warning 50" xfId="5105" xr:uid="{00000000-0005-0000-0000-0000F5130000}"/>
    <cellStyle name="Warning 50 2" xfId="5106" xr:uid="{00000000-0005-0000-0000-0000F6130000}"/>
    <cellStyle name="Warning 50 3" xfId="5107" xr:uid="{00000000-0005-0000-0000-0000F7130000}"/>
    <cellStyle name="Warning 50 4" xfId="5108" xr:uid="{00000000-0005-0000-0000-0000F8130000}"/>
    <cellStyle name="Warning 50 5" xfId="5109" xr:uid="{00000000-0005-0000-0000-0000F9130000}"/>
    <cellStyle name="Warning 50 6" xfId="5110" xr:uid="{00000000-0005-0000-0000-0000FA130000}"/>
    <cellStyle name="Warning 51" xfId="5111" xr:uid="{00000000-0005-0000-0000-0000FB130000}"/>
    <cellStyle name="Warning 51 2" xfId="5112" xr:uid="{00000000-0005-0000-0000-0000FC130000}"/>
    <cellStyle name="Warning 51 3" xfId="5113" xr:uid="{00000000-0005-0000-0000-0000FD130000}"/>
    <cellStyle name="Warning 51 4" xfId="5114" xr:uid="{00000000-0005-0000-0000-0000FE130000}"/>
    <cellStyle name="Warning 51 5" xfId="5115" xr:uid="{00000000-0005-0000-0000-0000FF130000}"/>
    <cellStyle name="Warning 51 6" xfId="5116" xr:uid="{00000000-0005-0000-0000-000000140000}"/>
    <cellStyle name="Warning 52" xfId="5117" xr:uid="{00000000-0005-0000-0000-000001140000}"/>
    <cellStyle name="Warning 52 2" xfId="5118" xr:uid="{00000000-0005-0000-0000-000002140000}"/>
    <cellStyle name="Warning 52 3" xfId="5119" xr:uid="{00000000-0005-0000-0000-000003140000}"/>
    <cellStyle name="Warning 52 4" xfId="5120" xr:uid="{00000000-0005-0000-0000-000004140000}"/>
    <cellStyle name="Warning 52 5" xfId="5121" xr:uid="{00000000-0005-0000-0000-000005140000}"/>
    <cellStyle name="Warning 52 6" xfId="5122" xr:uid="{00000000-0005-0000-0000-000006140000}"/>
    <cellStyle name="Warning 53" xfId="5123" xr:uid="{00000000-0005-0000-0000-000007140000}"/>
    <cellStyle name="Warning 53 2" xfId="5124" xr:uid="{00000000-0005-0000-0000-000008140000}"/>
    <cellStyle name="Warning 53 3" xfId="5125" xr:uid="{00000000-0005-0000-0000-000009140000}"/>
    <cellStyle name="Warning 53 4" xfId="5126" xr:uid="{00000000-0005-0000-0000-00000A140000}"/>
    <cellStyle name="Warning 53 5" xfId="5127" xr:uid="{00000000-0005-0000-0000-00000B140000}"/>
    <cellStyle name="Warning 53 6" xfId="5128" xr:uid="{00000000-0005-0000-0000-00000C140000}"/>
    <cellStyle name="Warning 54" xfId="5129" xr:uid="{00000000-0005-0000-0000-00000D140000}"/>
    <cellStyle name="Warning 54 2" xfId="5130" xr:uid="{00000000-0005-0000-0000-00000E140000}"/>
    <cellStyle name="Warning 54 3" xfId="5131" xr:uid="{00000000-0005-0000-0000-00000F140000}"/>
    <cellStyle name="Warning 54 4" xfId="5132" xr:uid="{00000000-0005-0000-0000-000010140000}"/>
    <cellStyle name="Warning 54 5" xfId="5133" xr:uid="{00000000-0005-0000-0000-000011140000}"/>
    <cellStyle name="Warning 54 6" xfId="5134" xr:uid="{00000000-0005-0000-0000-000012140000}"/>
    <cellStyle name="Warning 55" xfId="5135" xr:uid="{00000000-0005-0000-0000-000013140000}"/>
    <cellStyle name="Warning 56" xfId="5136" xr:uid="{00000000-0005-0000-0000-000014140000}"/>
    <cellStyle name="Warning 57" xfId="5137" xr:uid="{00000000-0005-0000-0000-000015140000}"/>
    <cellStyle name="Warning 58" xfId="5138" xr:uid="{00000000-0005-0000-0000-000016140000}"/>
    <cellStyle name="Warning 59" xfId="5139" xr:uid="{00000000-0005-0000-0000-000017140000}"/>
    <cellStyle name="Warning 6" xfId="5140" xr:uid="{00000000-0005-0000-0000-000018140000}"/>
    <cellStyle name="Warning 6 2" xfId="5141" xr:uid="{00000000-0005-0000-0000-000019140000}"/>
    <cellStyle name="Warning 6 3" xfId="5142" xr:uid="{00000000-0005-0000-0000-00001A140000}"/>
    <cellStyle name="Warning 6 4" xfId="5143" xr:uid="{00000000-0005-0000-0000-00001B140000}"/>
    <cellStyle name="Warning 6 5" xfId="5144" xr:uid="{00000000-0005-0000-0000-00001C140000}"/>
    <cellStyle name="Warning 6 6" xfId="5145" xr:uid="{00000000-0005-0000-0000-00001D140000}"/>
    <cellStyle name="Warning 60" xfId="5146" xr:uid="{00000000-0005-0000-0000-00001E140000}"/>
    <cellStyle name="Warning 61" xfId="5147" xr:uid="{00000000-0005-0000-0000-00001F140000}"/>
    <cellStyle name="Warning 62" xfId="5148" xr:uid="{00000000-0005-0000-0000-000020140000}"/>
    <cellStyle name="Warning 63" xfId="5149" xr:uid="{00000000-0005-0000-0000-000021140000}"/>
    <cellStyle name="Warning 64" xfId="5150" xr:uid="{00000000-0005-0000-0000-000022140000}"/>
    <cellStyle name="Warning 65" xfId="5151" xr:uid="{00000000-0005-0000-0000-000023140000}"/>
    <cellStyle name="Warning 66" xfId="5152" xr:uid="{00000000-0005-0000-0000-000024140000}"/>
    <cellStyle name="Warning 67" xfId="5153" xr:uid="{00000000-0005-0000-0000-000025140000}"/>
    <cellStyle name="Warning 7" xfId="5154" xr:uid="{00000000-0005-0000-0000-000026140000}"/>
    <cellStyle name="Warning 7 2" xfId="5155" xr:uid="{00000000-0005-0000-0000-000027140000}"/>
    <cellStyle name="Warning 7 3" xfId="5156" xr:uid="{00000000-0005-0000-0000-000028140000}"/>
    <cellStyle name="Warning 7 4" xfId="5157" xr:uid="{00000000-0005-0000-0000-000029140000}"/>
    <cellStyle name="Warning 7 5" xfId="5158" xr:uid="{00000000-0005-0000-0000-00002A140000}"/>
    <cellStyle name="Warning 7 6" xfId="5159" xr:uid="{00000000-0005-0000-0000-00002B140000}"/>
    <cellStyle name="Warning 8" xfId="5160" xr:uid="{00000000-0005-0000-0000-00002C140000}"/>
    <cellStyle name="Warning 8 2" xfId="5161" xr:uid="{00000000-0005-0000-0000-00002D140000}"/>
    <cellStyle name="Warning 8 3" xfId="5162" xr:uid="{00000000-0005-0000-0000-00002E140000}"/>
    <cellStyle name="Warning 8 4" xfId="5163" xr:uid="{00000000-0005-0000-0000-00002F140000}"/>
    <cellStyle name="Warning 8 5" xfId="5164" xr:uid="{00000000-0005-0000-0000-000030140000}"/>
    <cellStyle name="Warning 8 6" xfId="5165" xr:uid="{00000000-0005-0000-0000-000031140000}"/>
    <cellStyle name="Warning 9" xfId="5166" xr:uid="{00000000-0005-0000-0000-000032140000}"/>
    <cellStyle name="Warning 9 2" xfId="5167" xr:uid="{00000000-0005-0000-0000-000033140000}"/>
    <cellStyle name="Warning 9 3" xfId="5168" xr:uid="{00000000-0005-0000-0000-000034140000}"/>
    <cellStyle name="Warning 9 4" xfId="5169" xr:uid="{00000000-0005-0000-0000-000035140000}"/>
    <cellStyle name="Warning 9 5" xfId="5170" xr:uid="{00000000-0005-0000-0000-000036140000}"/>
    <cellStyle name="Warning 9 6" xfId="5171" xr:uid="{00000000-0005-0000-0000-000037140000}"/>
    <cellStyle name="標準_m131x_入力訂正84_入力訂正86" xfId="5172" xr:uid="{00000000-0005-0000-0000-0000381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00"/>
      <rgbColor rgb="00C0C0C0"/>
      <rgbColor rgb="00808080"/>
      <rgbColor rgb="00DDDDDD"/>
      <rgbColor rgb="009966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B0F0"/>
      <rgbColor rgb="00C6D9F1"/>
      <rgbColor rgb="00CCFFCC"/>
      <rgbColor rgb="00FFFF99"/>
      <rgbColor rgb="0099CCFF"/>
      <rgbColor rgb="00FF99CC"/>
      <rgbColor rgb="00FFCCCC"/>
      <rgbColor rgb="00FFCC99"/>
      <rgbColor rgb="004F81BD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13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unes\AppData\Local\Temp\notesC9812B\Relat&#243;rios%20e%20Gr&#225;ficos%20de%20An&#225;lise%20PMC%20-%20%20Bras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ge.gov.br\dpe-cosec\EQUIPE_PMC\(10)%20GERENCIAL\PLANILHAO\Relat&#243;rios%20e%20Gr&#225;ficos%20de%20An&#225;lise%20PMC%20-%20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qprd05v\DPE_COSEC\Users\nina.sa.estagiario\Desktop\PMC_Julho_2015%20re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10)%20GERENCIAL\PLANILHAO\Relat&#243;rios%20e%20Gr&#225;ficos%20de%20An&#225;lise%20PMC%20-%20%20Bras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DICIONARIO"/>
      <sheetName val="AUXILIAR"/>
      <sheetName val="CALENDÁRIO E DIAS ÚTEIS"/>
      <sheetName val="IBF_VOL"/>
      <sheetName val="IBF_REC"/>
      <sheetName val="IBF_VOL_AJUSTADO"/>
      <sheetName val="IBF_REC_AJUSTADO"/>
      <sheetName val="IBF_VOL_ANT_AJUSTADO"/>
      <sheetName val="IBF_REC_ANT_AJUSTADO"/>
      <sheetName val="TAB_1"/>
      <sheetName val="TAB_2"/>
      <sheetName val="TAB_3"/>
      <sheetName val="TABELAS - M M-1"/>
      <sheetName val="TABELAS - M M-12 "/>
      <sheetName val="TABELAS - M M-12  AJUSTADO"/>
      <sheetName val="TABELAS - TRIMESTRAL"/>
      <sheetName val="TABELAS -SEMESTRAL"/>
      <sheetName val="TABELAS - ACUMULADO 12 meses "/>
      <sheetName val="TABELAS -COMPOSIÇÃO  NO ANO "/>
      <sheetName val="TABELAS - TODOS OS ÍNDICES"/>
      <sheetName val="TABELAS - COMPARA IBF"/>
      <sheetName val="TABELAS - HISTORICO DE RECEITAS"/>
      <sheetName val="TABELAS - PERC - HIPER E SUPER"/>
      <sheetName val="TABELAS - PERC - VEÍCULOS"/>
      <sheetName val="GRAF - HISTÓRICO MENSAL"/>
      <sheetName val="GRAF - HISTÓRICO MENSAL - 2"/>
      <sheetName val="GRAF- ACUMULADOS"/>
      <sheetName val="GRAF - BIMESTRAL"/>
      <sheetName val="GRAF - TRIMESTRAL"/>
      <sheetName val="GRAF - TRIMESTRAL (Ajust.)"/>
      <sheetName val="GRAF - QUADRIMESTRAL"/>
      <sheetName val="GRAF - QUADRIMESTRAL com ajuste"/>
      <sheetName val="GRAF - SEMESTRAL"/>
      <sheetName val="GRAF - ANUAL"/>
      <sheetName val="GRAF-ACUM 12 MESES x IND MENSAL"/>
      <sheetName val="GRAF - MMT AJUSTADO"/>
      <sheetName val="GRAF - MMT AJUSTADO - PARTE 2"/>
      <sheetName val="GRAF BARRA- VAREJO E AMPLIADO"/>
      <sheetName val="GRAF - RECORD HISTÓRICO ATV"/>
      <sheetName val="GRAF - AJUSTE SAZONAL"/>
      <sheetName val="GRAF - VOL vs REC"/>
      <sheetName val="GRAF - RECEITA"/>
      <sheetName val="GRAF - RECORDES ATIVIDADE"/>
      <sheetName val="CCS e Síntese"/>
      <sheetName val="Síntese 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DICIONARIO"/>
      <sheetName val="AUXILIAR"/>
      <sheetName val="CALENDÁRIO E DIAS ÚTEIS"/>
      <sheetName val="IBF_VOL"/>
      <sheetName val="IBF_REC"/>
      <sheetName val="IBF_VOL_AJUSTADO"/>
      <sheetName val="IBF_REC_AJUSTADO"/>
      <sheetName val="IBF_VOL_ANT_AJUSTADO"/>
      <sheetName val="IBF_REC_ANT_AJUSTADO"/>
      <sheetName val="TAB_1"/>
      <sheetName val="TAB_2"/>
      <sheetName val="TAB_3"/>
      <sheetName val="TABELAS - M M-1"/>
      <sheetName val="TABELAS - M M-12 "/>
      <sheetName val="TABELAS - M M-12  AJUSTADO"/>
      <sheetName val="TABELAS - TRIMESTRAL"/>
      <sheetName val="TABELAS -SEMESTRAL"/>
      <sheetName val="TABELAS - ACUMULADO 12 meses "/>
      <sheetName val="TABELAS -COMPOSIÇÃO  NO ANO "/>
      <sheetName val="TABELAS - TODOS OS ÍNDICES"/>
      <sheetName val="TABELAS - COMPARA IBF"/>
      <sheetName val="TABELAS - HISTORICO DE RECEITAS"/>
      <sheetName val="TABELAS - PERC - HIPER E SUPER"/>
      <sheetName val="TABELAS - PERC - VEÍCULOS"/>
      <sheetName val="GRAF - HISTÓRICO MENSAL"/>
      <sheetName val="GRAF - HISTÓRICO MENSAL - 2"/>
      <sheetName val="GRAF- ACUMULADOS"/>
      <sheetName val="GRAF - BIMESTRAL"/>
      <sheetName val="GRAF - TRIMESTRAL"/>
      <sheetName val="GRAF - TRIMESTRAL (Ajust.)"/>
      <sheetName val="GRAF - QUADRIMESTRAL"/>
      <sheetName val="GRAF - QUADRIMESTRAL com ajuste"/>
      <sheetName val="GRAF - SEMESTRAL"/>
      <sheetName val="GRAF - ANUAL"/>
      <sheetName val="GRAF-ACUM 12 MESES x IND MENSAL"/>
      <sheetName val="GRAF - MMT AJUSTADO"/>
      <sheetName val="GRAF - MMT AJUSTADO - PARTE 2"/>
      <sheetName val="GRAF BARRA- VAREJO E AMPLIADO"/>
      <sheetName val="GRAF - RECORD HISTÓRICO ATV"/>
      <sheetName val="GRAF - AJUSTE SAZONAL"/>
      <sheetName val="GRAF - VOL vs REC"/>
      <sheetName val="GRAF - RECEITA"/>
      <sheetName val="GRAF - BIMESTRES PÁSCOA"/>
      <sheetName val="GRAF - RECORDES ATIVIDADE"/>
      <sheetName val="CCS e Síntese"/>
      <sheetName val="Síntese PPT"/>
      <sheetName val="GRAF - QUADRIMESTRAL sem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Auxiliar"/>
      <sheetName val="VOL_ATUAL"/>
      <sheetName val="REC_ATUAL"/>
      <sheetName val="VOL_ANTERIOR"/>
      <sheetName val="REC_ANTERIOR"/>
      <sheetName val="Contr_UF"/>
      <sheetName val="Todos_indices"/>
      <sheetName val="Todos_indices (dessazol)"/>
      <sheetName val="Preços"/>
      <sheetName val="SIDRA_volume"/>
      <sheetName val="SIDRA_receita"/>
      <sheetName val="VOL_Ativ_UF"/>
      <sheetName val="REC_Ativ_UF"/>
      <sheetName val="TAB_1"/>
      <sheetName val="TAB_2"/>
      <sheetName val="TAB_3"/>
      <sheetName val="TAB_4_trim"/>
      <sheetName val="GRAF_1_2_3_4"/>
      <sheetName val="GRAF_5_6_7"/>
      <sheetName val="GRAF_Mês"/>
      <sheetName val="GRAF_Mês (Dessaz)"/>
      <sheetName val="TAB_16"/>
      <sheetName val="TAB_17"/>
      <sheetName val="GRAF_Ativ"/>
      <sheetName val="GRAF_Ativ_ppt"/>
      <sheetName val="Varejo_Acum"/>
      <sheetName val="Série_Hist"/>
      <sheetName val="Var_Saz"/>
      <sheetName val="Var_Saz_REC"/>
      <sheetName val="IBF_MMV"/>
      <sheetName val="CCS"/>
      <sheetName val="RL_Municipios_Micro_Meso"/>
      <sheetName val="RL_Limítrofes"/>
      <sheetName val="TB_Munic"/>
      <sheetName val="TB_Microrregiao"/>
      <sheetName val="TB_Mesorregiao"/>
      <sheetName val="TB_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DICIONARIO"/>
      <sheetName val="AUXILIAR"/>
      <sheetName val="CALENDÁRIO E DIAS ÚTEIS"/>
      <sheetName val="IBF_VOL"/>
      <sheetName val="IBF_REC"/>
      <sheetName val="IBF_VOL_AJUSTADO"/>
      <sheetName val="IBF_REC_AJUSTADO"/>
      <sheetName val="IBF_VOL_ANT_AJUSTADO"/>
      <sheetName val="IBF_REC_ANT_AJUSTADO"/>
      <sheetName val="TAB_1"/>
      <sheetName val="TAB_2"/>
      <sheetName val="TAB_3"/>
      <sheetName val="TAB_4"/>
      <sheetName val="TABELAS - M M-1"/>
      <sheetName val="TABELAS - M M-12 "/>
      <sheetName val="TABELAS - M M-12_REC"/>
      <sheetName val="TABELAS - M M-12  AJUSTADO"/>
      <sheetName val="TABELAS - BIM (Ajust.)"/>
      <sheetName val="TABELAS - BIMESTRAL"/>
      <sheetName val="TABELAS - TRIM (Ajust.)"/>
      <sheetName val="TABELAS - TRIMESTRAL"/>
      <sheetName val="TABELAS  - QUADRIMESTR (Ajust.)"/>
      <sheetName val="TABELAS  - QUADRIMESTRAL"/>
      <sheetName val="TABELAS -SEMESTRAL (Ajust.)"/>
      <sheetName val="TABELAS -SEMESTRAL"/>
      <sheetName val="TABELAS - ACUMULADO"/>
      <sheetName val="TABELAS -COMPOSIÇÃO  NO ANO "/>
      <sheetName val="TABELAS - TODOS OS ÍNDICES"/>
      <sheetName val="TABELAS- RECORDES"/>
      <sheetName val="TABELAS - COMPARA IBF"/>
      <sheetName val="GRAF - HISTÓRICO MENSAL"/>
      <sheetName val="GRAF - HISTÓRICO MENSAL - 2"/>
      <sheetName val="GRAF- ACUMULADOS"/>
      <sheetName val="GRAF- ACUMULADOS - ANO"/>
      <sheetName val="GRAF - BIMESTRAL"/>
      <sheetName val="GRAF - BIMESTRAL (Ajust.)"/>
      <sheetName val="GRAF - TRIMESTRAL"/>
      <sheetName val="GRAF - TRIMESTRAL (Ajust.)"/>
      <sheetName val="GRAF - QUADRIMESTRAL"/>
      <sheetName val="GRAF - QUADRIMESTRAL com ajuste"/>
      <sheetName val="GRAF - SEMESTRAL"/>
      <sheetName val="GRAF - SEMESTRAL com ajuste"/>
      <sheetName val="GRAF - ANUAL"/>
      <sheetName val="GRAF-ACUM 12 MESES x IND MENSAL"/>
      <sheetName val="GRAF - MMT AJUSTADO"/>
      <sheetName val="GRAF - MMT AJUSTADO - PARTE 2"/>
      <sheetName val="GRAF - RECORD HISTÓRICO ATV"/>
      <sheetName val="GRAF BARRA- VAREJO E AMPLIADO"/>
      <sheetName val="GRAF - AJUSTE SAZONAL"/>
      <sheetName val="GRAF - VOL vs REC"/>
      <sheetName val="GRAF - RECEITA"/>
      <sheetName val="GRAF - BIMESTRES PÁSCOA"/>
      <sheetName val="GRAF - RECORDES ATIVIDADE - MÍN"/>
      <sheetName val="GRAF - RECORDES ATIVIDADE"/>
      <sheetName val="CCS e Síntese"/>
      <sheetName val="Síntese PPT"/>
    </sheetNames>
    <sheetDataSet>
      <sheetData sheetId="0">
        <row r="8">
          <cell r="C8" t="str">
            <v>Setembro</v>
          </cell>
        </row>
        <row r="10">
          <cell r="C10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N7" t="str">
            <v>Tabela 1 - BRASIL - INDICADORES DO VOLUME DE VENDAS DO COMÉRCIO VAREJISTA E COMÉRCIO VAREJISTA AMPLIADO, SEGUNDO GRUPOS DE ATIVIDADES:
 Setembro 2025</v>
          </cell>
        </row>
      </sheetData>
      <sheetData sheetId="11">
        <row r="7">
          <cell r="N7" t="str">
            <v>Tabela 2 - BRASIL - INDICADORES DA RECEITA NOMINAL DE VENDAS DO COMÉRCIO VAREJISTA E COMÉRCIO VAREJISTA AMPLIADO, SEGUNDO GRUPOS DE ATIVIDADES:
Setembro 2025</v>
          </cell>
        </row>
      </sheetData>
      <sheetData sheetId="12">
        <row r="4">
          <cell r="B4" t="str">
            <v>Tabela 1 - BRASIL INDICADORES DO VOLUME DE VENDAS NO COMÉRCIO VAREJISTA: COMPOSIÇÃO DA TAXA MENSAL DO COMÉRCIO VAREJISTA, POR ATIVIDADES</v>
          </cell>
        </row>
        <row r="5">
          <cell r="B5" t="str">
            <v>Setembro 2025</v>
          </cell>
        </row>
      </sheetData>
      <sheetData sheetId="13"/>
      <sheetData sheetId="14">
        <row r="3">
          <cell r="D3" t="str">
            <v>REVISÃO DO VOLUME DE VENDAS - Indicador mês/ mês imediatamente anterior com ajuste sazonal: PMC Setembro 2025</v>
          </cell>
        </row>
        <row r="5">
          <cell r="E5" t="str">
            <v>AGO</v>
          </cell>
          <cell r="F5" t="str">
            <v>SET</v>
          </cell>
          <cell r="G5" t="str">
            <v>AGO</v>
          </cell>
          <cell r="H5" t="str">
            <v>SET</v>
          </cell>
          <cell r="I5" t="str">
            <v>AGO</v>
          </cell>
          <cell r="J5" t="str">
            <v>SET</v>
          </cell>
          <cell r="K5" t="str">
            <v>AGO</v>
          </cell>
          <cell r="L5" t="str">
            <v>SET</v>
          </cell>
          <cell r="M5" t="str">
            <v>AGO</v>
          </cell>
          <cell r="N5" t="str">
            <v>SET</v>
          </cell>
          <cell r="O5" t="str">
            <v>AGO</v>
          </cell>
          <cell r="P5" t="str">
            <v>SET</v>
          </cell>
          <cell r="Q5" t="str">
            <v>AGO</v>
          </cell>
          <cell r="R5" t="str">
            <v>SET</v>
          </cell>
          <cell r="S5" t="str">
            <v>AGO</v>
          </cell>
          <cell r="T5" t="str">
            <v>SET</v>
          </cell>
          <cell r="U5" t="str">
            <v>AGO</v>
          </cell>
          <cell r="V5" t="str">
            <v>SET</v>
          </cell>
          <cell r="W5" t="str">
            <v>AGO</v>
          </cell>
          <cell r="X5" t="str">
            <v>SET</v>
          </cell>
          <cell r="Y5" t="str">
            <v>AGO</v>
          </cell>
          <cell r="Z5" t="str">
            <v>SET</v>
          </cell>
          <cell r="AA5" t="str">
            <v>AGO</v>
          </cell>
          <cell r="AB5" t="str">
            <v>SET</v>
          </cell>
          <cell r="AC5" t="str">
            <v>AGO</v>
          </cell>
          <cell r="AD5" t="str">
            <v>SET</v>
          </cell>
        </row>
        <row r="6">
          <cell r="D6">
            <v>45505</v>
          </cell>
          <cell r="E6">
            <v>-0.2</v>
          </cell>
          <cell r="F6">
            <v>-0.2</v>
          </cell>
          <cell r="G6">
            <v>0.1</v>
          </cell>
          <cell r="H6">
            <v>0.1</v>
          </cell>
          <cell r="I6">
            <v>0.1</v>
          </cell>
          <cell r="J6">
            <v>0.1</v>
          </cell>
          <cell r="K6">
            <v>0.2</v>
          </cell>
          <cell r="L6">
            <v>0.2</v>
          </cell>
          <cell r="M6">
            <v>-0.4</v>
          </cell>
          <cell r="N6">
            <v>-0.4</v>
          </cell>
          <cell r="O6">
            <v>-0.4</v>
          </cell>
          <cell r="P6">
            <v>-0.3</v>
          </cell>
          <cell r="Q6">
            <v>1</v>
          </cell>
          <cell r="R6">
            <v>1</v>
          </cell>
          <cell r="S6">
            <v>-1.9</v>
          </cell>
          <cell r="T6">
            <v>-1.9</v>
          </cell>
          <cell r="U6">
            <v>-1.1000000000000001</v>
          </cell>
          <cell r="V6">
            <v>-1.1000000000000001</v>
          </cell>
          <cell r="W6">
            <v>-3.9</v>
          </cell>
          <cell r="X6">
            <v>-3.9</v>
          </cell>
          <cell r="Y6">
            <v>-1.1000000000000001</v>
          </cell>
          <cell r="Z6">
            <v>-1.1000000000000001</v>
          </cell>
          <cell r="AA6">
            <v>-2</v>
          </cell>
          <cell r="AB6">
            <v>-2</v>
          </cell>
          <cell r="AC6">
            <v>0.1</v>
          </cell>
          <cell r="AD6">
            <v>0.1</v>
          </cell>
        </row>
        <row r="7">
          <cell r="D7">
            <v>45536</v>
          </cell>
          <cell r="E7">
            <v>0.6</v>
          </cell>
          <cell r="F7">
            <v>0.8</v>
          </cell>
          <cell r="G7">
            <v>2.2000000000000002</v>
          </cell>
          <cell r="H7">
            <v>0.4</v>
          </cell>
          <cell r="I7">
            <v>0.3</v>
          </cell>
          <cell r="J7">
            <v>0.4</v>
          </cell>
          <cell r="K7">
            <v>0.4</v>
          </cell>
          <cell r="L7">
            <v>0.5</v>
          </cell>
          <cell r="M7">
            <v>-0.6</v>
          </cell>
          <cell r="N7">
            <v>0.4</v>
          </cell>
          <cell r="O7">
            <v>-2.2000000000000002</v>
          </cell>
          <cell r="P7">
            <v>-1.7</v>
          </cell>
          <cell r="Q7">
            <v>2.4</v>
          </cell>
          <cell r="R7">
            <v>1.9</v>
          </cell>
          <cell r="S7">
            <v>-0.4</v>
          </cell>
          <cell r="T7">
            <v>0.3</v>
          </cell>
          <cell r="U7">
            <v>-0.2</v>
          </cell>
          <cell r="V7">
            <v>-0.7</v>
          </cell>
          <cell r="W7">
            <v>3</v>
          </cell>
          <cell r="X7">
            <v>3.1</v>
          </cell>
          <cell r="Y7">
            <v>1.2</v>
          </cell>
          <cell r="Z7">
            <v>1.2</v>
          </cell>
          <cell r="AA7">
            <v>2.4</v>
          </cell>
          <cell r="AB7">
            <v>2.1</v>
          </cell>
          <cell r="AC7">
            <v>0.9</v>
          </cell>
          <cell r="AD7">
            <v>0.9</v>
          </cell>
        </row>
        <row r="8">
          <cell r="D8">
            <v>45566</v>
          </cell>
          <cell r="E8">
            <v>0.4</v>
          </cell>
          <cell r="F8">
            <v>0.4</v>
          </cell>
          <cell r="G8">
            <v>1</v>
          </cell>
          <cell r="H8">
            <v>0.1</v>
          </cell>
          <cell r="I8">
            <v>0.2</v>
          </cell>
          <cell r="J8">
            <v>0.1</v>
          </cell>
          <cell r="K8">
            <v>0.1</v>
          </cell>
          <cell r="L8">
            <v>0</v>
          </cell>
          <cell r="M8">
            <v>1.9</v>
          </cell>
          <cell r="N8">
            <v>1.4</v>
          </cell>
          <cell r="O8">
            <v>4.7</v>
          </cell>
          <cell r="P8">
            <v>4.0999999999999996</v>
          </cell>
          <cell r="Q8">
            <v>-1.8</v>
          </cell>
          <cell r="R8">
            <v>-1.5</v>
          </cell>
          <cell r="S8">
            <v>1</v>
          </cell>
          <cell r="T8">
            <v>0.7</v>
          </cell>
          <cell r="U8">
            <v>-0.1</v>
          </cell>
          <cell r="V8">
            <v>0.3</v>
          </cell>
          <cell r="W8">
            <v>-0.1</v>
          </cell>
          <cell r="X8">
            <v>-0.1</v>
          </cell>
          <cell r="Y8">
            <v>0.9</v>
          </cell>
          <cell r="Z8">
            <v>0.9</v>
          </cell>
          <cell r="AA8">
            <v>0.8</v>
          </cell>
          <cell r="AB8">
            <v>0.9</v>
          </cell>
          <cell r="AC8">
            <v>0.6</v>
          </cell>
          <cell r="AD8">
            <v>0.6</v>
          </cell>
        </row>
        <row r="9">
          <cell r="D9">
            <v>45597</v>
          </cell>
          <cell r="E9">
            <v>-0.2</v>
          </cell>
          <cell r="F9">
            <v>-0.2</v>
          </cell>
          <cell r="G9">
            <v>2.2999999999999998</v>
          </cell>
          <cell r="H9">
            <v>-0.1</v>
          </cell>
          <cell r="I9">
            <v>-0.1</v>
          </cell>
          <cell r="J9">
            <v>-0.1</v>
          </cell>
          <cell r="K9">
            <v>-0.1</v>
          </cell>
          <cell r="L9">
            <v>-0.1</v>
          </cell>
          <cell r="M9">
            <v>1.2</v>
          </cell>
          <cell r="N9">
            <v>1</v>
          </cell>
          <cell r="O9">
            <v>-1</v>
          </cell>
          <cell r="P9">
            <v>-1</v>
          </cell>
          <cell r="Q9">
            <v>-0.7</v>
          </cell>
          <cell r="R9">
            <v>-0.7</v>
          </cell>
          <cell r="S9">
            <v>-0.9</v>
          </cell>
          <cell r="T9">
            <v>-1</v>
          </cell>
          <cell r="U9">
            <v>3.4</v>
          </cell>
          <cell r="V9">
            <v>3.3</v>
          </cell>
          <cell r="W9">
            <v>-0.4</v>
          </cell>
          <cell r="X9">
            <v>-0.4</v>
          </cell>
          <cell r="Y9">
            <v>-1.9</v>
          </cell>
          <cell r="Z9">
            <v>-1.9</v>
          </cell>
          <cell r="AA9">
            <v>-2.9</v>
          </cell>
          <cell r="AB9">
            <v>-2.7</v>
          </cell>
          <cell r="AC9">
            <v>-1.6</v>
          </cell>
          <cell r="AD9">
            <v>-1.6</v>
          </cell>
        </row>
        <row r="10">
          <cell r="D10">
            <v>45627</v>
          </cell>
          <cell r="E10">
            <v>-0.2</v>
          </cell>
          <cell r="F10">
            <v>-0.2</v>
          </cell>
          <cell r="G10">
            <v>-2.9</v>
          </cell>
          <cell r="H10">
            <v>-0.4</v>
          </cell>
          <cell r="I10">
            <v>-0.4</v>
          </cell>
          <cell r="J10">
            <v>-0.4</v>
          </cell>
          <cell r="K10">
            <v>-0.6</v>
          </cell>
          <cell r="L10">
            <v>-0.5</v>
          </cell>
          <cell r="M10">
            <v>-1.6</v>
          </cell>
          <cell r="N10">
            <v>-1.7</v>
          </cell>
          <cell r="O10">
            <v>2</v>
          </cell>
          <cell r="P10">
            <v>2</v>
          </cell>
          <cell r="Q10">
            <v>-2.6</v>
          </cell>
          <cell r="R10">
            <v>-2.5</v>
          </cell>
          <cell r="S10">
            <v>1.3</v>
          </cell>
          <cell r="T10">
            <v>1.1000000000000001</v>
          </cell>
          <cell r="U10">
            <v>-4.7</v>
          </cell>
          <cell r="V10">
            <v>-4.8</v>
          </cell>
          <cell r="W10">
            <v>0.7</v>
          </cell>
          <cell r="X10">
            <v>0.6</v>
          </cell>
          <cell r="Y10">
            <v>-1.7</v>
          </cell>
          <cell r="Z10">
            <v>-1.7</v>
          </cell>
          <cell r="AA10">
            <v>-3.7</v>
          </cell>
          <cell r="AB10">
            <v>-3.8</v>
          </cell>
          <cell r="AC10">
            <v>-4.0999999999999996</v>
          </cell>
          <cell r="AD10">
            <v>-4.2</v>
          </cell>
        </row>
        <row r="11">
          <cell r="D11">
            <v>45658</v>
          </cell>
          <cell r="E11">
            <v>0.2</v>
          </cell>
          <cell r="F11">
            <v>0.2</v>
          </cell>
          <cell r="G11">
            <v>1.4</v>
          </cell>
          <cell r="H11">
            <v>-0.4</v>
          </cell>
          <cell r="I11">
            <v>-0.4</v>
          </cell>
          <cell r="J11">
            <v>-0.4</v>
          </cell>
          <cell r="K11">
            <v>0.1</v>
          </cell>
          <cell r="L11">
            <v>0.1</v>
          </cell>
          <cell r="M11">
            <v>-0.7</v>
          </cell>
          <cell r="N11">
            <v>-0.7</v>
          </cell>
          <cell r="O11">
            <v>-1.7</v>
          </cell>
          <cell r="P11">
            <v>-1.7</v>
          </cell>
          <cell r="Q11">
            <v>2.1</v>
          </cell>
          <cell r="R11">
            <v>2.1</v>
          </cell>
          <cell r="S11">
            <v>0.4</v>
          </cell>
          <cell r="T11">
            <v>0.2</v>
          </cell>
          <cell r="U11">
            <v>5</v>
          </cell>
          <cell r="V11">
            <v>5</v>
          </cell>
          <cell r="W11">
            <v>1.1000000000000001</v>
          </cell>
          <cell r="X11">
            <v>1</v>
          </cell>
          <cell r="Y11">
            <v>2.9</v>
          </cell>
          <cell r="Z11">
            <v>2.9</v>
          </cell>
          <cell r="AA11">
            <v>5.3</v>
          </cell>
          <cell r="AB11">
            <v>5.4</v>
          </cell>
          <cell r="AC11">
            <v>3.9</v>
          </cell>
          <cell r="AD11">
            <v>3.9</v>
          </cell>
        </row>
        <row r="12">
          <cell r="D12">
            <v>45689</v>
          </cell>
          <cell r="E12">
            <v>0.6</v>
          </cell>
          <cell r="F12">
            <v>0.5</v>
          </cell>
          <cell r="G12">
            <v>0.3</v>
          </cell>
          <cell r="H12">
            <v>1.1000000000000001</v>
          </cell>
          <cell r="I12">
            <v>1.1000000000000001</v>
          </cell>
          <cell r="J12">
            <v>1.1000000000000001</v>
          </cell>
          <cell r="K12">
            <v>1.1000000000000001</v>
          </cell>
          <cell r="L12">
            <v>1.1000000000000001</v>
          </cell>
          <cell r="M12">
            <v>0.1</v>
          </cell>
          <cell r="N12">
            <v>0.1</v>
          </cell>
          <cell r="O12">
            <v>1.1000000000000001</v>
          </cell>
          <cell r="P12">
            <v>1.1000000000000001</v>
          </cell>
          <cell r="Q12">
            <v>0.6</v>
          </cell>
          <cell r="R12">
            <v>0.7</v>
          </cell>
          <cell r="S12">
            <v>-20.399999999999999</v>
          </cell>
          <cell r="T12">
            <v>-20.2</v>
          </cell>
          <cell r="U12">
            <v>-4.7</v>
          </cell>
          <cell r="V12">
            <v>-4.7</v>
          </cell>
          <cell r="W12">
            <v>0.7</v>
          </cell>
          <cell r="X12">
            <v>0.6</v>
          </cell>
          <cell r="Y12">
            <v>-0.4</v>
          </cell>
          <cell r="Z12">
            <v>-0.4</v>
          </cell>
          <cell r="AA12">
            <v>-2.9</v>
          </cell>
          <cell r="AB12">
            <v>-2.9</v>
          </cell>
          <cell r="AC12">
            <v>1</v>
          </cell>
          <cell r="AD12">
            <v>1</v>
          </cell>
        </row>
        <row r="13">
          <cell r="D13">
            <v>45717</v>
          </cell>
          <cell r="E13">
            <v>0.8</v>
          </cell>
          <cell r="F13">
            <v>0.7</v>
          </cell>
          <cell r="G13">
            <v>-0.9</v>
          </cell>
          <cell r="H13">
            <v>0.3</v>
          </cell>
          <cell r="I13">
            <v>0.3</v>
          </cell>
          <cell r="J13">
            <v>0.3</v>
          </cell>
          <cell r="K13">
            <v>-0.2</v>
          </cell>
          <cell r="L13">
            <v>-0.2</v>
          </cell>
          <cell r="M13">
            <v>1.2</v>
          </cell>
          <cell r="N13">
            <v>1.2</v>
          </cell>
          <cell r="O13">
            <v>-0.6</v>
          </cell>
          <cell r="P13">
            <v>-0.6</v>
          </cell>
          <cell r="Q13">
            <v>1.1000000000000001</v>
          </cell>
          <cell r="R13">
            <v>1.1000000000000001</v>
          </cell>
          <cell r="S13">
            <v>30.5</v>
          </cell>
          <cell r="T13">
            <v>30</v>
          </cell>
          <cell r="U13">
            <v>3.1</v>
          </cell>
          <cell r="V13">
            <v>3.1</v>
          </cell>
          <cell r="W13">
            <v>1</v>
          </cell>
          <cell r="X13">
            <v>1</v>
          </cell>
          <cell r="Y13">
            <v>1.8</v>
          </cell>
          <cell r="Z13">
            <v>1.8</v>
          </cell>
          <cell r="AA13">
            <v>1.1000000000000001</v>
          </cell>
          <cell r="AB13">
            <v>1.1000000000000001</v>
          </cell>
          <cell r="AC13">
            <v>0.2</v>
          </cell>
          <cell r="AD13">
            <v>0.2</v>
          </cell>
        </row>
        <row r="14">
          <cell r="D14">
            <v>45748</v>
          </cell>
          <cell r="E14">
            <v>-0.3</v>
          </cell>
          <cell r="F14">
            <v>-0.3</v>
          </cell>
          <cell r="G14">
            <v>-1.3</v>
          </cell>
          <cell r="H14">
            <v>-0.3</v>
          </cell>
          <cell r="I14">
            <v>-0.3</v>
          </cell>
          <cell r="J14">
            <v>-0.3</v>
          </cell>
          <cell r="K14">
            <v>-0.2</v>
          </cell>
          <cell r="L14">
            <v>-0.2</v>
          </cell>
          <cell r="M14">
            <v>0.6</v>
          </cell>
          <cell r="N14">
            <v>0.5</v>
          </cell>
          <cell r="O14">
            <v>-0.3</v>
          </cell>
          <cell r="P14">
            <v>-0.4</v>
          </cell>
          <cell r="Q14">
            <v>0.3</v>
          </cell>
          <cell r="R14">
            <v>0.3</v>
          </cell>
          <cell r="S14">
            <v>1.3</v>
          </cell>
          <cell r="T14">
            <v>1.3</v>
          </cell>
          <cell r="U14">
            <v>-1.4</v>
          </cell>
          <cell r="V14">
            <v>-1.3</v>
          </cell>
          <cell r="W14">
            <v>0.7</v>
          </cell>
          <cell r="X14">
            <v>0.7</v>
          </cell>
          <cell r="Y14">
            <v>-2.1</v>
          </cell>
          <cell r="Z14">
            <v>-2.1</v>
          </cell>
          <cell r="AA14">
            <v>-2.5</v>
          </cell>
          <cell r="AB14">
            <v>-2.5</v>
          </cell>
          <cell r="AC14">
            <v>-0.7</v>
          </cell>
          <cell r="AD14">
            <v>-0.7</v>
          </cell>
        </row>
        <row r="15">
          <cell r="D15">
            <v>45778</v>
          </cell>
          <cell r="E15">
            <v>-0.4</v>
          </cell>
          <cell r="F15">
            <v>-0.4</v>
          </cell>
          <cell r="G15">
            <v>-1.4</v>
          </cell>
          <cell r="H15">
            <v>-0.1</v>
          </cell>
          <cell r="I15">
            <v>-0.1</v>
          </cell>
          <cell r="J15">
            <v>-0.1</v>
          </cell>
          <cell r="K15">
            <v>0</v>
          </cell>
          <cell r="L15">
            <v>0</v>
          </cell>
          <cell r="M15">
            <v>0.7</v>
          </cell>
          <cell r="N15">
            <v>0.6</v>
          </cell>
          <cell r="O15">
            <v>2.1</v>
          </cell>
          <cell r="P15">
            <v>2</v>
          </cell>
          <cell r="Q15">
            <v>1.7</v>
          </cell>
          <cell r="R15">
            <v>1.7</v>
          </cell>
          <cell r="S15">
            <v>-2.1</v>
          </cell>
          <cell r="T15">
            <v>-2</v>
          </cell>
          <cell r="U15">
            <v>3.1</v>
          </cell>
          <cell r="V15">
            <v>3.2</v>
          </cell>
          <cell r="W15">
            <v>-2</v>
          </cell>
          <cell r="X15">
            <v>-2</v>
          </cell>
          <cell r="Y15">
            <v>0</v>
          </cell>
          <cell r="Z15">
            <v>0</v>
          </cell>
          <cell r="AA15">
            <v>-1.6</v>
          </cell>
          <cell r="AB15">
            <v>-1.6</v>
          </cell>
          <cell r="AC15">
            <v>-1</v>
          </cell>
          <cell r="AD15">
            <v>-1</v>
          </cell>
        </row>
        <row r="16">
          <cell r="D16">
            <v>45809</v>
          </cell>
          <cell r="E16">
            <v>-0.1</v>
          </cell>
          <cell r="F16">
            <v>-0.1</v>
          </cell>
          <cell r="G16">
            <v>0.3</v>
          </cell>
          <cell r="H16">
            <v>-0.5</v>
          </cell>
          <cell r="I16">
            <v>-0.5</v>
          </cell>
          <cell r="J16">
            <v>-0.5</v>
          </cell>
          <cell r="K16">
            <v>-0.6</v>
          </cell>
          <cell r="L16">
            <v>-0.6</v>
          </cell>
          <cell r="M16">
            <v>0.2</v>
          </cell>
          <cell r="N16">
            <v>0.1</v>
          </cell>
          <cell r="O16">
            <v>-0.9</v>
          </cell>
          <cell r="P16">
            <v>-0.9</v>
          </cell>
          <cell r="Q16">
            <v>-0.7</v>
          </cell>
          <cell r="R16">
            <v>-0.6</v>
          </cell>
          <cell r="S16">
            <v>-1.5</v>
          </cell>
          <cell r="T16">
            <v>-1.5</v>
          </cell>
          <cell r="U16">
            <v>-2.4</v>
          </cell>
          <cell r="V16">
            <v>-2.2999999999999998</v>
          </cell>
          <cell r="W16">
            <v>0.6</v>
          </cell>
          <cell r="X16">
            <v>0.7</v>
          </cell>
          <cell r="Y16">
            <v>-3.4</v>
          </cell>
          <cell r="Z16">
            <v>-3.3</v>
          </cell>
          <cell r="AA16">
            <v>-3.6</v>
          </cell>
          <cell r="AB16">
            <v>-3.6</v>
          </cell>
          <cell r="AC16">
            <v>-2.5</v>
          </cell>
          <cell r="AD16">
            <v>-2.4</v>
          </cell>
        </row>
        <row r="17">
          <cell r="D17">
            <v>45839</v>
          </cell>
          <cell r="E17">
            <v>-0.2</v>
          </cell>
          <cell r="F17">
            <v>-0.2</v>
          </cell>
          <cell r="G17">
            <v>2</v>
          </cell>
          <cell r="H17">
            <v>2</v>
          </cell>
          <cell r="I17">
            <v>-0.3</v>
          </cell>
          <cell r="J17">
            <v>-0.3</v>
          </cell>
          <cell r="K17">
            <v>-0.1</v>
          </cell>
          <cell r="L17">
            <v>-0.1</v>
          </cell>
          <cell r="M17">
            <v>-2.9</v>
          </cell>
          <cell r="N17">
            <v>-3</v>
          </cell>
          <cell r="O17">
            <v>1.5</v>
          </cell>
          <cell r="P17">
            <v>1.4</v>
          </cell>
          <cell r="Q17">
            <v>0.7</v>
          </cell>
          <cell r="R17">
            <v>0.6</v>
          </cell>
          <cell r="S17">
            <v>0.9</v>
          </cell>
          <cell r="T17">
            <v>0.9</v>
          </cell>
          <cell r="U17">
            <v>-3.2</v>
          </cell>
          <cell r="V17">
            <v>-3.1</v>
          </cell>
          <cell r="W17">
            <v>-0.7</v>
          </cell>
          <cell r="X17">
            <v>-0.7</v>
          </cell>
          <cell r="Y17">
            <v>1.8</v>
          </cell>
          <cell r="Z17">
            <v>1.9</v>
          </cell>
          <cell r="AA17">
            <v>1.4</v>
          </cell>
          <cell r="AB17">
            <v>1.4</v>
          </cell>
          <cell r="AC17">
            <v>0.5</v>
          </cell>
          <cell r="AD17">
            <v>0.5</v>
          </cell>
        </row>
        <row r="18">
          <cell r="D18">
            <v>45870</v>
          </cell>
          <cell r="E18">
            <v>0.2</v>
          </cell>
          <cell r="F18">
            <v>0.1</v>
          </cell>
          <cell r="G18">
            <v>-0.6</v>
          </cell>
          <cell r="H18">
            <v>-0.7</v>
          </cell>
          <cell r="I18">
            <v>0.4</v>
          </cell>
          <cell r="J18">
            <v>0.3</v>
          </cell>
          <cell r="K18">
            <v>0.4</v>
          </cell>
          <cell r="L18">
            <v>0.3</v>
          </cell>
          <cell r="M18">
            <v>1</v>
          </cell>
          <cell r="N18">
            <v>0.8</v>
          </cell>
          <cell r="O18">
            <v>0.4</v>
          </cell>
          <cell r="P18">
            <v>0</v>
          </cell>
          <cell r="Q18">
            <v>0.7</v>
          </cell>
          <cell r="R18">
            <v>0.9</v>
          </cell>
          <cell r="S18">
            <v>-2.1</v>
          </cell>
          <cell r="T18">
            <v>-2.1</v>
          </cell>
          <cell r="U18">
            <v>4.9000000000000004</v>
          </cell>
          <cell r="V18">
            <v>4.9000000000000004</v>
          </cell>
          <cell r="W18">
            <v>-0.5</v>
          </cell>
          <cell r="X18">
            <v>-0.6</v>
          </cell>
          <cell r="Y18">
            <v>0.9</v>
          </cell>
          <cell r="Z18">
            <v>0.8</v>
          </cell>
          <cell r="AA18">
            <v>2.2999999999999998</v>
          </cell>
          <cell r="AB18">
            <v>2.4</v>
          </cell>
          <cell r="AC18">
            <v>0.1</v>
          </cell>
          <cell r="AD18">
            <v>0.1</v>
          </cell>
        </row>
        <row r="19">
          <cell r="D19">
            <v>45901</v>
          </cell>
          <cell r="F19">
            <v>-0.3</v>
          </cell>
          <cell r="H19">
            <v>-0.9</v>
          </cell>
          <cell r="J19">
            <v>-0.2</v>
          </cell>
          <cell r="L19">
            <v>-0.3</v>
          </cell>
          <cell r="N19">
            <v>-1.2</v>
          </cell>
          <cell r="P19">
            <v>-0.5</v>
          </cell>
          <cell r="R19">
            <v>1.3</v>
          </cell>
          <cell r="T19">
            <v>-1.6</v>
          </cell>
          <cell r="V19">
            <v>-0.9</v>
          </cell>
          <cell r="X19">
            <v>0.5</v>
          </cell>
          <cell r="Z19">
            <v>0.2</v>
          </cell>
          <cell r="AB19">
            <v>-0.8</v>
          </cell>
          <cell r="AD19">
            <v>-0.1</v>
          </cell>
        </row>
        <row r="25">
          <cell r="D25" t="str">
            <v>REVISÃO DA RECEITA DE VENDAS -  Indicador mês/ mês imediatamente anterior com ajuste sazonal: PMC Setembro 2025</v>
          </cell>
        </row>
      </sheetData>
      <sheetData sheetId="15">
        <row r="5">
          <cell r="E5">
            <v>2001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T4" t="str">
            <v>2001 1º Bim</v>
          </cell>
        </row>
      </sheetData>
      <sheetData sheetId="36"/>
      <sheetData sheetId="37">
        <row r="3">
          <cell r="S3" t="str">
            <v>2001 1º Tri</v>
          </cell>
        </row>
      </sheetData>
      <sheetData sheetId="38"/>
      <sheetData sheetId="39">
        <row r="4">
          <cell r="V4" t="str">
            <v>2001 1º Quad</v>
          </cell>
          <cell r="W4">
            <v>-0.63868613129155483</v>
          </cell>
          <cell r="X4">
            <v>-8.1088362068643338</v>
          </cell>
          <cell r="Y4">
            <v>2.3543495610488074</v>
          </cell>
          <cell r="Z4">
            <v>2.441189525087073</v>
          </cell>
          <cell r="AA4">
            <v>6.1643835617251286</v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>
            <v>10.671015843426357</v>
          </cell>
          <cell r="AH4" t="str">
            <v/>
          </cell>
        </row>
        <row r="5">
          <cell r="V5" t="str">
            <v>2001 2º Quad</v>
          </cell>
          <cell r="W5">
            <v>-2.2270742357771156</v>
          </cell>
          <cell r="X5">
            <v>-1.0078997548084945</v>
          </cell>
          <cell r="Y5">
            <v>-0.59101654851284602</v>
          </cell>
          <cell r="Z5">
            <v>0.44982698959881162</v>
          </cell>
          <cell r="AA5">
            <v>-3.817365269375228</v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>
            <v>-4.0274207368475867</v>
          </cell>
          <cell r="AH5" t="str">
            <v/>
          </cell>
        </row>
        <row r="6">
          <cell r="V6" t="str">
            <v>2001 3º Quad</v>
          </cell>
          <cell r="W6">
            <v>-1.790688420189368</v>
          </cell>
          <cell r="X6">
            <v>0.87471783294947869</v>
          </cell>
          <cell r="Y6">
            <v>-0.47016274860820495</v>
          </cell>
          <cell r="Z6">
            <v>2.0247809005778938</v>
          </cell>
          <cell r="AA6">
            <v>-4.4472681066988873</v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>
            <v>-16.177096636932674</v>
          </cell>
          <cell r="AH6" t="str">
            <v/>
          </cell>
        </row>
        <row r="7">
          <cell r="V7" t="str">
            <v>2002 1º Quad</v>
          </cell>
          <cell r="W7">
            <v>-1.0560146923808689</v>
          </cell>
          <cell r="X7">
            <v>5.1890941072383345</v>
          </cell>
          <cell r="Y7">
            <v>-1.6374269005785869</v>
          </cell>
          <cell r="Z7">
            <v>-2.2097053726392923</v>
          </cell>
          <cell r="AA7">
            <v>0.96774193531599106</v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>
            <v>-20.631578947335871</v>
          </cell>
          <cell r="AH7" t="str">
            <v/>
          </cell>
        </row>
        <row r="8">
          <cell r="V8" t="str">
            <v>2002 2º Quad</v>
          </cell>
          <cell r="W8">
            <v>0.89325591782485336</v>
          </cell>
          <cell r="X8">
            <v>4.4854155201036638</v>
          </cell>
          <cell r="Y8">
            <v>0.75307173999132893</v>
          </cell>
          <cell r="Z8">
            <v>-1.8256975542117138</v>
          </cell>
          <cell r="AA8">
            <v>1.2451361866290034</v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>
            <v>-20.580357142908202</v>
          </cell>
          <cell r="AH8" t="str">
            <v/>
          </cell>
        </row>
        <row r="9">
          <cell r="V9" t="str">
            <v>2002 3º Quad</v>
          </cell>
          <cell r="W9">
            <v>-1.8233387358383202</v>
          </cell>
          <cell r="X9">
            <v>7.3566433566287559</v>
          </cell>
          <cell r="Y9">
            <v>-4.3241279069455079</v>
          </cell>
          <cell r="Z9">
            <v>-0.14810426540347033</v>
          </cell>
          <cell r="AA9">
            <v>-3.5904255318684908</v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>
            <v>-8.5830370746739497</v>
          </cell>
          <cell r="AH9" t="str">
            <v/>
          </cell>
        </row>
        <row r="10">
          <cell r="V10" t="str">
            <v>2003 1º Quad</v>
          </cell>
          <cell r="W10">
            <v>-5.4756380510020293</v>
          </cell>
          <cell r="X10">
            <v>-6.3545150501193799</v>
          </cell>
          <cell r="Y10">
            <v>-6.2227506936754278</v>
          </cell>
          <cell r="Z10">
            <v>-0.35445281347777913</v>
          </cell>
          <cell r="AA10">
            <v>-11.581469648557851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-13.103448275954332</v>
          </cell>
          <cell r="AH10" t="str">
            <v/>
          </cell>
        </row>
        <row r="11">
          <cell r="V11" t="str">
            <v>2003 2º Quad</v>
          </cell>
          <cell r="W11">
            <v>-5.5334218681228791</v>
          </cell>
          <cell r="X11">
            <v>-3.6081116671500713</v>
          </cell>
          <cell r="Y11">
            <v>-6.5696302124296562</v>
          </cell>
          <cell r="Z11">
            <v>-7.3684210527152789</v>
          </cell>
          <cell r="AA11">
            <v>-4.6118370483661186</v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>
            <v>-11.129848229320361</v>
          </cell>
          <cell r="AH11" t="str">
            <v/>
          </cell>
        </row>
        <row r="12">
          <cell r="V12" t="str">
            <v>2003 3º Quad</v>
          </cell>
          <cell r="W12">
            <v>-0.37144036318083051</v>
          </cell>
          <cell r="X12">
            <v>-3.0484627409417708</v>
          </cell>
          <cell r="Y12">
            <v>-1.8609950626727989</v>
          </cell>
          <cell r="Z12">
            <v>-1.3052506674297137</v>
          </cell>
          <cell r="AA12">
            <v>11.793103448216669</v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>
            <v>2.8888888889101905</v>
          </cell>
          <cell r="AH12" t="str">
            <v/>
          </cell>
        </row>
        <row r="13">
          <cell r="V13" t="str">
            <v>2004 1º Quad</v>
          </cell>
          <cell r="W13">
            <v>8.1001472753429624</v>
          </cell>
          <cell r="X13">
            <v>7.9464285713950922</v>
          </cell>
          <cell r="Y13">
            <v>4.6491969569905089</v>
          </cell>
          <cell r="Z13">
            <v>0.71142730096822593</v>
          </cell>
          <cell r="AA13">
            <v>26.016260162534934</v>
          </cell>
          <cell r="AB13">
            <v>10.803618946172255</v>
          </cell>
          <cell r="AC13">
            <v>-2.7045075125051388</v>
          </cell>
          <cell r="AD13">
            <v>24.90566037762656</v>
          </cell>
          <cell r="AE13">
            <v>19.196062346447839</v>
          </cell>
          <cell r="AF13">
            <v>10.523560209416051</v>
          </cell>
          <cell r="AG13">
            <v>12.820512820616692</v>
          </cell>
          <cell r="AH13">
            <v>-1.1874775099346091</v>
          </cell>
        </row>
        <row r="14">
          <cell r="V14" t="str">
            <v>2004 2º Quad</v>
          </cell>
          <cell r="W14">
            <v>10.590440487344942</v>
          </cell>
          <cell r="X14">
            <v>4.1530054644670189</v>
          </cell>
          <cell r="Y14">
            <v>6.947368421053568</v>
          </cell>
          <cell r="Z14">
            <v>11.060606060650624</v>
          </cell>
          <cell r="AA14">
            <v>32.957292505979986</v>
          </cell>
          <cell r="AB14">
            <v>9.0090090092491018</v>
          </cell>
          <cell r="AC14">
            <v>-0.5270092226453138</v>
          </cell>
          <cell r="AD14">
            <v>22.066549912799459</v>
          </cell>
          <cell r="AE14">
            <v>18.334550767179934</v>
          </cell>
          <cell r="AF14">
            <v>13.755020080302472</v>
          </cell>
          <cell r="AG14">
            <v>25.86970271974749</v>
          </cell>
          <cell r="AH14">
            <v>6.3898916968204045</v>
          </cell>
        </row>
        <row r="15">
          <cell r="V15" t="str">
            <v>2004 3º Quad</v>
          </cell>
          <cell r="W15">
            <v>8.9892294945645759</v>
          </cell>
          <cell r="X15">
            <v>2.096210696035139</v>
          </cell>
          <cell r="Y15">
            <v>9.7910216717616461</v>
          </cell>
          <cell r="Z15">
            <v>2.4646828974858481</v>
          </cell>
          <cell r="AA15">
            <v>21.653300431877721</v>
          </cell>
          <cell r="AB15">
            <v>2.2983114445792596</v>
          </cell>
          <cell r="AC15">
            <v>0.16604400161959187</v>
          </cell>
          <cell r="AD15">
            <v>-7.9559363525492195</v>
          </cell>
          <cell r="AE15">
            <v>12.810601877361648</v>
          </cell>
          <cell r="AF15">
            <v>9.2951541850415431</v>
          </cell>
          <cell r="AG15">
            <v>15.280777537858681</v>
          </cell>
          <cell r="AH15">
            <v>2.0926243567161995</v>
          </cell>
        </row>
        <row r="16">
          <cell r="V16" t="str">
            <v>2005 1º Quad</v>
          </cell>
          <cell r="W16">
            <v>4.9046321525717529</v>
          </cell>
          <cell r="X16">
            <v>-6.5343258891535356</v>
          </cell>
          <cell r="Y16">
            <v>3.9176090468420854</v>
          </cell>
          <cell r="Z16">
            <v>5.0772626931802289</v>
          </cell>
          <cell r="AA16">
            <v>19.569892473260509</v>
          </cell>
          <cell r="AB16">
            <v>2.113352545659386</v>
          </cell>
          <cell r="AC16">
            <v>1.5099519560570318</v>
          </cell>
          <cell r="AD16">
            <v>29.607250755089566</v>
          </cell>
          <cell r="AE16">
            <v>13.489332415498346</v>
          </cell>
          <cell r="AF16">
            <v>3.9791567976653841</v>
          </cell>
          <cell r="AG16">
            <v>3.9502164502448034</v>
          </cell>
          <cell r="AH16">
            <v>-4.2971595047094464</v>
          </cell>
        </row>
        <row r="17">
          <cell r="V17" t="str">
            <v>2005 2º Quad</v>
          </cell>
          <cell r="W17">
            <v>4.7881355932192227</v>
          </cell>
          <cell r="X17">
            <v>-7.4501573976770263</v>
          </cell>
          <cell r="Y17">
            <v>3.1889763779664015</v>
          </cell>
          <cell r="Z17">
            <v>2.7285129604204705</v>
          </cell>
          <cell r="AA17">
            <v>18.181818181934073</v>
          </cell>
          <cell r="AB17">
            <v>6.6574839301193123</v>
          </cell>
          <cell r="AC17">
            <v>0.26490066225064446</v>
          </cell>
          <cell r="AD17">
            <v>57.81922525114733</v>
          </cell>
          <cell r="AE17">
            <v>13.333333333262587</v>
          </cell>
          <cell r="AF17">
            <v>2.736098852586677</v>
          </cell>
          <cell r="AG17">
            <v>0.75376884427091895</v>
          </cell>
          <cell r="AH17">
            <v>-7.2955548014840392</v>
          </cell>
        </row>
        <row r="18">
          <cell r="V18" t="str">
            <v>2005 3º Quad</v>
          </cell>
          <cell r="W18">
            <v>4.7890535918539312</v>
          </cell>
          <cell r="X18">
            <v>-8.0547512503184375</v>
          </cell>
          <cell r="Y18">
            <v>2.2559041240859168</v>
          </cell>
          <cell r="Z18">
            <v>9.0349075975305393</v>
          </cell>
          <cell r="AA18">
            <v>11.612576064940683</v>
          </cell>
          <cell r="AB18">
            <v>9.1701054562112851</v>
          </cell>
          <cell r="AC18">
            <v>1.5748031496405801</v>
          </cell>
          <cell r="AD18">
            <v>71.675531915033218</v>
          </cell>
          <cell r="AE18">
            <v>16.397454723518411</v>
          </cell>
          <cell r="AF18">
            <v>2.7005239823227445</v>
          </cell>
          <cell r="AG18">
            <v>0.18735362997783778</v>
          </cell>
          <cell r="AH18">
            <v>-6.4180107526491721</v>
          </cell>
        </row>
        <row r="19">
          <cell r="V19" t="str">
            <v>2006 1º Quad</v>
          </cell>
          <cell r="W19">
            <v>5.7575757576278974</v>
          </cell>
          <cell r="X19">
            <v>-8.9085545722747632</v>
          </cell>
          <cell r="Y19">
            <v>7.3843762145712644</v>
          </cell>
          <cell r="Z19">
            <v>2.6470588235478765</v>
          </cell>
          <cell r="AA19">
            <v>8.8729016786738271</v>
          </cell>
          <cell r="AB19">
            <v>4.8918156161904092</v>
          </cell>
          <cell r="AC19">
            <v>0.54090601761009882</v>
          </cell>
          <cell r="AD19">
            <v>43.356643356856736</v>
          </cell>
          <cell r="AE19">
            <v>14.918132201499468</v>
          </cell>
          <cell r="AF19">
            <v>3.5990888382766206</v>
          </cell>
          <cell r="AG19">
            <v>0.52056220709524315</v>
          </cell>
          <cell r="AH19">
            <v>-3.1202435311344257</v>
          </cell>
        </row>
        <row r="20">
          <cell r="V20" t="str">
            <v>2006 2º Quad</v>
          </cell>
          <cell r="W20">
            <v>5.0141528507967825</v>
          </cell>
          <cell r="X20">
            <v>-10.175736961471715</v>
          </cell>
          <cell r="Y20">
            <v>7.0583746661338376</v>
          </cell>
          <cell r="Z20">
            <v>0.79681274905025745</v>
          </cell>
          <cell r="AA20">
            <v>7.7948717947484703</v>
          </cell>
          <cell r="AB20">
            <v>3.0133448127902973</v>
          </cell>
          <cell r="AC20">
            <v>2.6860413915113179</v>
          </cell>
          <cell r="AD20">
            <v>30.090909090923866</v>
          </cell>
          <cell r="AE20">
            <v>15.686274509782505</v>
          </cell>
          <cell r="AF20">
            <v>6.2285223368960363</v>
          </cell>
          <cell r="AG20">
            <v>8.6284289276937756</v>
          </cell>
          <cell r="AH20">
            <v>7.9428989750703893</v>
          </cell>
        </row>
        <row r="21">
          <cell r="V21" t="str">
            <v>2006 3º Quad</v>
          </cell>
          <cell r="W21">
            <v>7.6895175915287606</v>
          </cell>
          <cell r="X21">
            <v>-5.0100200401102306</v>
          </cell>
          <cell r="Y21">
            <v>8.1006549464960322</v>
          </cell>
          <cell r="Z21">
            <v>2.4482109228060489</v>
          </cell>
          <cell r="AA21">
            <v>13.448432530645093</v>
          </cell>
          <cell r="AB21">
            <v>3.4859302814546744</v>
          </cell>
          <cell r="AC21">
            <v>0.24479804160153495</v>
          </cell>
          <cell r="AD21">
            <v>20.991479473337506</v>
          </cell>
          <cell r="AE21">
            <v>20.39529015971555</v>
          </cell>
          <cell r="AF21">
            <v>8.9481946624292661</v>
          </cell>
          <cell r="AG21">
            <v>11.968209443661726</v>
          </cell>
          <cell r="AH21">
            <v>8.9766606822329074</v>
          </cell>
        </row>
        <row r="22">
          <cell r="V22" t="str">
            <v>2007 1º Quad</v>
          </cell>
          <cell r="W22">
            <v>9.2099877200713784</v>
          </cell>
          <cell r="X22">
            <v>5.3108808290148524</v>
          </cell>
          <cell r="Y22">
            <v>6.3336952587203843</v>
          </cell>
          <cell r="Z22">
            <v>6.0581252558321586</v>
          </cell>
          <cell r="AA22">
            <v>18.502202643135625</v>
          </cell>
          <cell r="AB22">
            <v>5.9641255606009747</v>
          </cell>
          <cell r="AC22">
            <v>6.1869535978442025</v>
          </cell>
          <cell r="AD22">
            <v>23.008130081145239</v>
          </cell>
          <cell r="AE22">
            <v>22.374670184554613</v>
          </cell>
          <cell r="AF22">
            <v>12.576956904158919</v>
          </cell>
          <cell r="AG22">
            <v>21.284308648534523</v>
          </cell>
          <cell r="AH22">
            <v>7.1484681853338783</v>
          </cell>
        </row>
        <row r="23">
          <cell r="V23" t="str">
            <v>2007 2º Quad</v>
          </cell>
          <cell r="W23">
            <v>10.396611474811257</v>
          </cell>
          <cell r="X23">
            <v>5.0804670243259187</v>
          </cell>
          <cell r="Y23">
            <v>6.8781183179426719</v>
          </cell>
          <cell r="Z23">
            <v>13.998682476944534</v>
          </cell>
          <cell r="AA23">
            <v>15.31874405342335</v>
          </cell>
          <cell r="AB23">
            <v>9.7785206853624462</v>
          </cell>
          <cell r="AC23">
            <v>8.7907375643055286</v>
          </cell>
          <cell r="AD23">
            <v>27.463312368878089</v>
          </cell>
          <cell r="AE23">
            <v>25.376647834240764</v>
          </cell>
          <cell r="AF23">
            <v>14.880711686104631</v>
          </cell>
          <cell r="AG23">
            <v>25.160697887931029</v>
          </cell>
          <cell r="AH23">
            <v>11.698880976569592</v>
          </cell>
        </row>
        <row r="24">
          <cell r="V24" t="str">
            <v>2007 3º Quad</v>
          </cell>
          <cell r="W24">
            <v>9.3971034018028643</v>
          </cell>
          <cell r="X24">
            <v>4.792043399641055</v>
          </cell>
          <cell r="Y24">
            <v>6.1224489796994908</v>
          </cell>
          <cell r="Z24">
            <v>10.793067226836328</v>
          </cell>
          <cell r="AA24">
            <v>13.295955146138461</v>
          </cell>
          <cell r="AB24">
            <v>10.876623376698058</v>
          </cell>
          <cell r="AC24">
            <v>6.6748066748070878</v>
          </cell>
          <cell r="AD24">
            <v>36.683738796222841</v>
          </cell>
          <cell r="AE24">
            <v>20.957038071965073</v>
          </cell>
          <cell r="AF24">
            <v>13.220461095109549</v>
          </cell>
          <cell r="AG24">
            <v>21.377870563631785</v>
          </cell>
          <cell r="AH24">
            <v>12.784184514036468</v>
          </cell>
        </row>
        <row r="25">
          <cell r="V25" t="str">
            <v>2008 1º Quad</v>
          </cell>
          <cell r="W25">
            <v>11.019490254794629</v>
          </cell>
          <cell r="X25">
            <v>5.9963099630905292</v>
          </cell>
          <cell r="Y25">
            <v>6.3648740640445345</v>
          </cell>
          <cell r="Z25">
            <v>15.052103434968656</v>
          </cell>
          <cell r="AA25">
            <v>19.795539033510234</v>
          </cell>
          <cell r="AB25">
            <v>13.711383833990197</v>
          </cell>
          <cell r="AC25">
            <v>11.272957568045229</v>
          </cell>
          <cell r="AD25">
            <v>28.552544613382214</v>
          </cell>
          <cell r="AE25">
            <v>23.285899094542685</v>
          </cell>
          <cell r="AF25">
            <v>15.039062500014012</v>
          </cell>
          <cell r="AG25">
            <v>23.4842015370341</v>
          </cell>
          <cell r="AH25">
            <v>13.013196480929757</v>
          </cell>
        </row>
        <row r="26">
          <cell r="V26" t="str">
            <v>2008 2º Quad</v>
          </cell>
          <cell r="W26">
            <v>10.080223229821318</v>
          </cell>
          <cell r="X26">
            <v>13.093093093030216</v>
          </cell>
          <cell r="Y26">
            <v>5.8019339779237677</v>
          </cell>
          <cell r="Z26">
            <v>6.5876914186020707</v>
          </cell>
          <cell r="AA26">
            <v>16.212871287121832</v>
          </cell>
          <cell r="AB26">
            <v>11.343738104242341</v>
          </cell>
          <cell r="AC26">
            <v>9.657075285762474</v>
          </cell>
          <cell r="AD26">
            <v>33.552631578974498</v>
          </cell>
          <cell r="AE26">
            <v>18.400300413004199</v>
          </cell>
          <cell r="AF26">
            <v>12.178810278095821</v>
          </cell>
          <cell r="AG26">
            <v>16.434336023492268</v>
          </cell>
          <cell r="AH26">
            <v>9.5931997572054062</v>
          </cell>
        </row>
        <row r="27">
          <cell r="V27" t="str">
            <v>2008 3º Quad</v>
          </cell>
          <cell r="W27">
            <v>6.7426108374506466</v>
          </cell>
          <cell r="X27">
            <v>8.8294506758426206</v>
          </cell>
          <cell r="Y27">
            <v>4.4471153845790035</v>
          </cell>
          <cell r="Z27">
            <v>-2.8916804929595807</v>
          </cell>
          <cell r="AA27">
            <v>10.533757511531338</v>
          </cell>
          <cell r="AB27">
            <v>14.824304538771415</v>
          </cell>
          <cell r="AC27">
            <v>12.209080503614157</v>
          </cell>
          <cell r="AD27">
            <v>36.768149883034226</v>
          </cell>
          <cell r="AE27">
            <v>8.2587352007027715</v>
          </cell>
          <cell r="AF27">
            <v>3.7225580656150781</v>
          </cell>
          <cell r="AG27">
            <v>-1.7543859648941229</v>
          </cell>
          <cell r="AH27">
            <v>1.9573473560692056</v>
          </cell>
        </row>
        <row r="28">
          <cell r="V28" t="str">
            <v>2009 1º Quad</v>
          </cell>
          <cell r="W28">
            <v>4.5239702903317802</v>
          </cell>
          <cell r="X28">
            <v>3.1911807368889766</v>
          </cell>
          <cell r="Y28">
            <v>6.5279999999020344</v>
          </cell>
          <cell r="Z28">
            <v>-7.4471653807436811</v>
          </cell>
          <cell r="AA28">
            <v>-1.629169899161742</v>
          </cell>
          <cell r="AB28">
            <v>11.946408634193361</v>
          </cell>
          <cell r="AC28">
            <v>9.6186681844516286</v>
          </cell>
          <cell r="AD28">
            <v>18.30334190225653</v>
          </cell>
          <cell r="AE28">
            <v>8.4994753410420074</v>
          </cell>
          <cell r="AF28">
            <v>2.478777589123804</v>
          </cell>
          <cell r="AG28">
            <v>1.2102351314670301</v>
          </cell>
          <cell r="AH28">
            <v>-11.38501459621699</v>
          </cell>
        </row>
        <row r="29">
          <cell r="V29" t="str">
            <v>2009 2º Quad</v>
          </cell>
          <cell r="W29">
            <v>4.7845373891308718</v>
          </cell>
          <cell r="X29">
            <v>-1.9915029207781765</v>
          </cell>
          <cell r="Y29">
            <v>8.3517176174463525</v>
          </cell>
          <cell r="Z29">
            <v>-5.0691244239595257</v>
          </cell>
          <cell r="AA29">
            <v>-1.632942847057095</v>
          </cell>
          <cell r="AB29">
            <v>12.752136752119947</v>
          </cell>
          <cell r="AC29">
            <v>8.6268871315250184</v>
          </cell>
          <cell r="AD29">
            <v>9.3185550081504651</v>
          </cell>
          <cell r="AE29">
            <v>9.483032033023564</v>
          </cell>
          <cell r="AF29">
            <v>4.8635080011563803</v>
          </cell>
          <cell r="AG29">
            <v>7.2778827977523886</v>
          </cell>
          <cell r="AH29">
            <v>-8.1717451524482509</v>
          </cell>
        </row>
        <row r="30">
          <cell r="V30" t="str">
            <v>2009 3º Quad</v>
          </cell>
          <cell r="W30">
            <v>7.9896163830494693</v>
          </cell>
          <cell r="X30">
            <v>1.4799154334339981</v>
          </cell>
          <cell r="Y30">
            <v>9.9827387802110081</v>
          </cell>
          <cell r="Z30">
            <v>2.8801562118383472</v>
          </cell>
          <cell r="AA30">
            <v>8.5065558041916631</v>
          </cell>
          <cell r="AB30">
            <v>10.678992668098219</v>
          </cell>
          <cell r="AC30">
            <v>10.370622237377258</v>
          </cell>
          <cell r="AD30">
            <v>6.5410958903977301</v>
          </cell>
          <cell r="AE30">
            <v>7.4153107495608106</v>
          </cell>
          <cell r="AF30">
            <v>12.607361963102681</v>
          </cell>
          <cell r="AG30">
            <v>25.210084033599365</v>
          </cell>
          <cell r="AH30">
            <v>-0.77363896847963964</v>
          </cell>
        </row>
        <row r="31">
          <cell r="V31" t="str">
            <v>2010 1º Quad</v>
          </cell>
          <cell r="W31">
            <v>11.854005167927738</v>
          </cell>
          <cell r="X31">
            <v>5.3696935619950592</v>
          </cell>
          <cell r="Y31">
            <v>10.603784920431591</v>
          </cell>
          <cell r="Z31">
            <v>11.453425154042773</v>
          </cell>
          <cell r="AA31">
            <v>21.766561514131833</v>
          </cell>
          <cell r="AB31">
            <v>12.799202127612052</v>
          </cell>
          <cell r="AC31">
            <v>8.4112149532358238</v>
          </cell>
          <cell r="AD31">
            <v>25.814863103020279</v>
          </cell>
          <cell r="AE31">
            <v>6.1250805931301056</v>
          </cell>
          <cell r="AF31">
            <v>14.744864148424419</v>
          </cell>
          <cell r="AG31">
            <v>19.952169456763237</v>
          </cell>
          <cell r="AH31">
            <v>16.142020497809774</v>
          </cell>
        </row>
        <row r="32">
          <cell r="V32" t="str">
            <v>2010 2º Quad</v>
          </cell>
          <cell r="W32">
            <v>10.825521620813472</v>
          </cell>
          <cell r="X32">
            <v>7.2338119750177121</v>
          </cell>
          <cell r="Y32">
            <v>9.5404304828399233</v>
          </cell>
          <cell r="Z32">
            <v>10.365505425498567</v>
          </cell>
          <cell r="AA32">
            <v>16.383976903613174</v>
          </cell>
          <cell r="AB32">
            <v>10.70345664033978</v>
          </cell>
          <cell r="AC32">
            <v>9.0006618133883656</v>
          </cell>
          <cell r="AD32">
            <v>23.920390537019752</v>
          </cell>
          <cell r="AE32">
            <v>8.9513325607889058</v>
          </cell>
          <cell r="AF32">
            <v>9.7845601436551419</v>
          </cell>
          <cell r="AG32">
            <v>7.1365638765944039</v>
          </cell>
          <cell r="AH32">
            <v>16.56108597292183</v>
          </cell>
        </row>
        <row r="33">
          <cell r="V33" t="str">
            <v>2010 3º Quad</v>
          </cell>
          <cell r="W33">
            <v>10.176282051291796</v>
          </cell>
          <cell r="X33">
            <v>7.0312500000005995</v>
          </cell>
          <cell r="Y33">
            <v>6.9578864766132176</v>
          </cell>
          <cell r="Z33">
            <v>10.249110320247446</v>
          </cell>
          <cell r="AA33">
            <v>17.329796640262284</v>
          </cell>
          <cell r="AB33">
            <v>12.240783410102063</v>
          </cell>
          <cell r="AC33">
            <v>18.977202710979579</v>
          </cell>
          <cell r="AD33">
            <v>23.497267759506158</v>
          </cell>
          <cell r="AE33">
            <v>11.422895455653359</v>
          </cell>
          <cell r="AF33">
            <v>12.339961863268467</v>
          </cell>
          <cell r="AG33">
            <v>15.967561521264461</v>
          </cell>
          <cell r="AH33">
            <v>14.438348252972432</v>
          </cell>
        </row>
        <row r="34">
          <cell r="V34" t="str">
            <v>2011 1º Quad</v>
          </cell>
          <cell r="W34">
            <v>7.68120127057903</v>
          </cell>
          <cell r="X34">
            <v>4.5891141941847069</v>
          </cell>
          <cell r="Y34">
            <v>4.6713742531022007</v>
          </cell>
          <cell r="Z34">
            <v>7.2845528455747655</v>
          </cell>
          <cell r="AA34">
            <v>17.422279792781193</v>
          </cell>
          <cell r="AB34">
            <v>9.6374889480128623</v>
          </cell>
          <cell r="AC34">
            <v>8.596743295051624</v>
          </cell>
          <cell r="AD34">
            <v>5.9412780656830977</v>
          </cell>
          <cell r="AE34">
            <v>8.3535844472007792</v>
          </cell>
          <cell r="AF34">
            <v>8.2298585041803207</v>
          </cell>
          <cell r="AG34">
            <v>8.4876103673988457</v>
          </cell>
          <cell r="AH34">
            <v>12.574850299408746</v>
          </cell>
        </row>
        <row r="35">
          <cell r="V35" t="str">
            <v>2011 2º Quad</v>
          </cell>
          <cell r="W35">
            <v>6.6848567530478409</v>
          </cell>
          <cell r="X35">
            <v>0.3537139969999048</v>
          </cell>
          <cell r="Y35">
            <v>3.2926181624331807</v>
          </cell>
          <cell r="Z35">
            <v>4.838292367415753</v>
          </cell>
          <cell r="AA35">
            <v>18.666666666742149</v>
          </cell>
          <cell r="AB35">
            <v>11.175020542378999</v>
          </cell>
          <cell r="AC35">
            <v>7.2252580449410297</v>
          </cell>
          <cell r="AD35">
            <v>25.484848484842537</v>
          </cell>
          <cell r="AE35">
            <v>2.791810688657681</v>
          </cell>
          <cell r="AF35">
            <v>8.6672117743890276</v>
          </cell>
          <cell r="AG35">
            <v>11.979166666678154</v>
          </cell>
          <cell r="AH35">
            <v>9.3685300206884037</v>
          </cell>
        </row>
        <row r="36">
          <cell r="V36" t="str">
            <v>2011 3º Quad</v>
          </cell>
          <cell r="W36">
            <v>5.7696969696616307</v>
          </cell>
          <cell r="X36">
            <v>-9.7323600985310676E-2</v>
          </cell>
          <cell r="Y36">
            <v>4.1330398630158527</v>
          </cell>
          <cell r="Z36">
            <v>6.4557779250895564E-2</v>
          </cell>
          <cell r="AA36">
            <v>14.217533283061879</v>
          </cell>
          <cell r="AB36">
            <v>8.3397485245785941</v>
          </cell>
          <cell r="AC36">
            <v>1.8643190057396231</v>
          </cell>
          <cell r="AD36">
            <v>24.726704841233271</v>
          </cell>
          <cell r="AE36">
            <v>1.805215065769894</v>
          </cell>
          <cell r="AF36">
            <v>3.4432589718341511</v>
          </cell>
          <cell r="AG36">
            <v>-0.98866650589330973</v>
          </cell>
          <cell r="AH36">
            <v>6.0560181680401559</v>
          </cell>
        </row>
        <row r="37">
          <cell r="V37" t="str">
            <v>2012 1º Quad</v>
          </cell>
          <cell r="W37">
            <v>9.1713596138948805</v>
          </cell>
          <cell r="X37">
            <v>3.6224489796591541</v>
          </cell>
          <cell r="Y37">
            <v>9.3149974052875848</v>
          </cell>
          <cell r="Z37">
            <v>0.36374658984774655</v>
          </cell>
          <cell r="AA37">
            <v>14.947600661919115</v>
          </cell>
          <cell r="AB37">
            <v>10.403225806430004</v>
          </cell>
          <cell r="AC37">
            <v>3.4399117971048554</v>
          </cell>
          <cell r="AD37">
            <v>31.496576459032344</v>
          </cell>
          <cell r="AE37">
            <v>7.5133165123754786</v>
          </cell>
          <cell r="AF37">
            <v>6.1632870864189337</v>
          </cell>
          <cell r="AG37">
            <v>-0.36755053815511474</v>
          </cell>
          <cell r="AH37">
            <v>13.297872340448302</v>
          </cell>
        </row>
        <row r="38">
          <cell r="V38" t="str">
            <v>2012 2º Quad</v>
          </cell>
          <cell r="W38">
            <v>8.6700767263680589</v>
          </cell>
          <cell r="X38">
            <v>7.9556898287873379</v>
          </cell>
          <cell r="Y38">
            <v>8.3033419023690556</v>
          </cell>
          <cell r="Z38">
            <v>4.4916090819290044</v>
          </cell>
          <cell r="AA38">
            <v>13.143454402902787</v>
          </cell>
          <cell r="AB38">
            <v>11.924119241157637</v>
          </cell>
          <cell r="AC38">
            <v>5.5209513023697809</v>
          </cell>
          <cell r="AD38">
            <v>3.6223134508374999</v>
          </cell>
          <cell r="AE38">
            <v>7.8892912571030482</v>
          </cell>
          <cell r="AF38">
            <v>10.785051417090452</v>
          </cell>
          <cell r="AG38">
            <v>15.520195838454232</v>
          </cell>
          <cell r="AH38">
            <v>4.779933743526632</v>
          </cell>
        </row>
        <row r="39">
          <cell r="V39" t="str">
            <v>2012 3º Quad</v>
          </cell>
          <cell r="W39">
            <v>7.5636030254940145</v>
          </cell>
          <cell r="X39">
            <v>8.9381393083226577</v>
          </cell>
          <cell r="Y39">
            <v>7.7970878346650618</v>
          </cell>
          <cell r="Z39">
            <v>4.8172043010363375</v>
          </cell>
          <cell r="AA39">
            <v>9.1268968550917151</v>
          </cell>
          <cell r="AB39">
            <v>8.5741354807301597</v>
          </cell>
          <cell r="AC39">
            <v>7.6004067106993256</v>
          </cell>
          <cell r="AD39">
            <v>-5.8430717862910875</v>
          </cell>
          <cell r="AE39">
            <v>11.843257443086941</v>
          </cell>
          <cell r="AF39">
            <v>7.0792311299247679</v>
          </cell>
          <cell r="AG39">
            <v>6.2834875791297984</v>
          </cell>
          <cell r="AH39">
            <v>6.6381156317327328</v>
          </cell>
        </row>
        <row r="40">
          <cell r="V40" t="str">
            <v>2013 1º Quad</v>
          </cell>
          <cell r="W40">
            <v>3.0213706705817023</v>
          </cell>
          <cell r="X40">
            <v>4.9729197439752904</v>
          </cell>
          <cell r="Y40">
            <v>2.3736055080636476E-2</v>
          </cell>
          <cell r="Z40">
            <v>5.6478405315550484</v>
          </cell>
          <cell r="AA40">
            <v>3.2869481765203989</v>
          </cell>
          <cell r="AB40">
            <v>9.2524957389427787</v>
          </cell>
          <cell r="AC40">
            <v>6.5444468130655187</v>
          </cell>
          <cell r="AD40">
            <v>3.9920654599245653</v>
          </cell>
          <cell r="AE40">
            <v>10.717079530670116</v>
          </cell>
          <cell r="AF40">
            <v>5.1520482533287781</v>
          </cell>
          <cell r="AG40">
            <v>8.5111989459438533</v>
          </cell>
          <cell r="AH40">
            <v>7.8082530269615313</v>
          </cell>
        </row>
        <row r="41">
          <cell r="V41" t="str">
            <v>2013 2º Quad</v>
          </cell>
          <cell r="W41">
            <v>4.5893151329881476</v>
          </cell>
          <cell r="X41">
            <v>7.532649253733692</v>
          </cell>
          <cell r="Y41">
            <v>2.5634939473077489</v>
          </cell>
          <cell r="Z41">
            <v>1.7949929144785104</v>
          </cell>
          <cell r="AA41">
            <v>7.0438799076194103</v>
          </cell>
          <cell r="AB41">
            <v>9.1349328637274407</v>
          </cell>
          <cell r="AC41">
            <v>-0.91226187280771809</v>
          </cell>
          <cell r="AD41">
            <v>5.5931018410553035</v>
          </cell>
          <cell r="AE41">
            <v>8.8707743946825559</v>
          </cell>
          <cell r="AF41">
            <v>1.2451890422997769</v>
          </cell>
          <cell r="AG41">
            <v>-5.4672600127327105</v>
          </cell>
          <cell r="AH41">
            <v>6.0523938572188296</v>
          </cell>
        </row>
        <row r="42">
          <cell r="V42" t="str">
            <v>2013 3º Quad</v>
          </cell>
          <cell r="W42">
            <v>5.0500745791613566</v>
          </cell>
          <cell r="X42">
            <v>6.3939190699780379</v>
          </cell>
          <cell r="Y42">
            <v>3.0501089324925568</v>
          </cell>
          <cell r="Z42">
            <v>3.3442757488900243</v>
          </cell>
          <cell r="AA42">
            <v>4.5143087464444509</v>
          </cell>
          <cell r="AB42">
            <v>11.932809773149454</v>
          </cell>
          <cell r="AC42">
            <v>1.2048192771151323</v>
          </cell>
          <cell r="AD42">
            <v>10.749113475160321</v>
          </cell>
          <cell r="AE42">
            <v>11.117635545089776</v>
          </cell>
          <cell r="AF42">
            <v>4.5315236427168504</v>
          </cell>
          <cell r="AG42">
            <v>2.818515123718579</v>
          </cell>
          <cell r="AH42">
            <v>6.9834895136091646</v>
          </cell>
        </row>
        <row r="43">
          <cell r="V43" t="str">
            <v>2014 1º Quad</v>
          </cell>
          <cell r="W43">
            <v>5.0071530758333926</v>
          </cell>
          <cell r="X43">
            <v>6.4493433395379718</v>
          </cell>
          <cell r="Y43">
            <v>4.3426672994655302</v>
          </cell>
          <cell r="Z43">
            <v>-1.1149228130544309</v>
          </cell>
          <cell r="AA43">
            <v>5.5284552846228907</v>
          </cell>
          <cell r="AB43">
            <v>10.69757075993838</v>
          </cell>
          <cell r="AC43">
            <v>-4.9819927971340938</v>
          </cell>
          <cell r="AD43">
            <v>-1.6928946113284216</v>
          </cell>
          <cell r="AE43">
            <v>9.3499764484351378</v>
          </cell>
          <cell r="AF43">
            <v>1.5535372849168727</v>
          </cell>
          <cell r="AG43">
            <v>-5.415250121390935</v>
          </cell>
          <cell r="AH43">
            <v>3.7130414851789695</v>
          </cell>
        </row>
        <row r="44">
          <cell r="V44" t="str">
            <v>2014 2º Quad</v>
          </cell>
          <cell r="W44">
            <v>0.90009000897945945</v>
          </cell>
          <cell r="X44">
            <v>-0.10843634786148471</v>
          </cell>
          <cell r="Y44">
            <v>0.46285582045091367</v>
          </cell>
          <cell r="Z44">
            <v>-1.2993039443286225</v>
          </cell>
          <cell r="AA44">
            <v>-2.2006472491822859</v>
          </cell>
          <cell r="AB44">
            <v>8.047599838688857</v>
          </cell>
          <cell r="AC44">
            <v>-9.2066070945443279</v>
          </cell>
          <cell r="AD44">
            <v>-6.5107040388084574</v>
          </cell>
          <cell r="AE44">
            <v>7.1349922924487164</v>
          </cell>
          <cell r="AF44">
            <v>-4.2486583184235815</v>
          </cell>
          <cell r="AG44">
            <v>-13.830979600983163</v>
          </cell>
          <cell r="AH44">
            <v>-2.9812606473355596</v>
          </cell>
        </row>
        <row r="45">
          <cell r="V45" t="str">
            <v>2014 3º Quad</v>
          </cell>
          <cell r="W45">
            <v>1.0547667342339251</v>
          </cell>
          <cell r="X45">
            <v>1.8071023324331748</v>
          </cell>
          <cell r="Y45">
            <v>-0.61310782240303618</v>
          </cell>
          <cell r="Z45">
            <v>-0.83382966048060059</v>
          </cell>
          <cell r="AA45">
            <v>-0.90628615502389431</v>
          </cell>
          <cell r="AB45">
            <v>8.5168583122106511</v>
          </cell>
          <cell r="AC45">
            <v>-9.5704948645969132</v>
          </cell>
          <cell r="AD45">
            <v>2.701620972565677</v>
          </cell>
          <cell r="AE45">
            <v>7.4687334860020327</v>
          </cell>
          <cell r="AF45">
            <v>-2.052356020923185</v>
          </cell>
          <cell r="AG45">
            <v>-8.5580566079802018</v>
          </cell>
          <cell r="AH45">
            <v>-0.45881126172161446</v>
          </cell>
        </row>
        <row r="46">
          <cell r="V46" t="str">
            <v>2015 1º Quad</v>
          </cell>
          <cell r="W46">
            <v>-1.4078110808760425</v>
          </cell>
          <cell r="X46">
            <v>-3.5470367921994095</v>
          </cell>
          <cell r="Y46">
            <v>-1.5010234250157684</v>
          </cell>
          <cell r="Z46">
            <v>-4.1630529054492165</v>
          </cell>
          <cell r="AA46">
            <v>-8.7827426810244802</v>
          </cell>
          <cell r="AB46">
            <v>5.8788000805585217</v>
          </cell>
          <cell r="AC46">
            <v>-8.0016845651743278</v>
          </cell>
          <cell r="AD46">
            <v>13.412563667209465</v>
          </cell>
          <cell r="AE46">
            <v>5.5567520999505016</v>
          </cell>
          <cell r="AF46">
            <v>-6.0484819957686398</v>
          </cell>
          <cell r="AG46">
            <v>-15.943517329924306</v>
          </cell>
          <cell r="AH46">
            <v>-4.287292817677435</v>
          </cell>
        </row>
        <row r="47">
          <cell r="V47" t="str">
            <v>2015 2º Quad</v>
          </cell>
          <cell r="W47">
            <v>-4.5272078501549355</v>
          </cell>
          <cell r="X47">
            <v>-4.2118975249743613</v>
          </cell>
          <cell r="Y47">
            <v>-3.0638101820347097</v>
          </cell>
          <cell r="Z47">
            <v>-8.5566525622488463</v>
          </cell>
          <cell r="AA47">
            <v>-15.993823075226343</v>
          </cell>
          <cell r="AB47">
            <v>2.5947358595993952</v>
          </cell>
          <cell r="AC47">
            <v>-10.766477781067152</v>
          </cell>
          <cell r="AD47">
            <v>-1.534466477798202</v>
          </cell>
          <cell r="AE47">
            <v>-0.28776978415401278</v>
          </cell>
          <cell r="AF47">
            <v>-7.7300326949706673</v>
          </cell>
          <cell r="AG47">
            <v>-14.750260145668348</v>
          </cell>
          <cell r="AH47">
            <v>-6.8261633011833522</v>
          </cell>
        </row>
        <row r="48">
          <cell r="V48" t="str">
            <v>2015 3º Quad</v>
          </cell>
          <cell r="W48">
            <v>-6.784423926116645</v>
          </cell>
          <cell r="X48">
            <v>-10.423116615043993</v>
          </cell>
          <cell r="Y48">
            <v>-2.9993618379227094</v>
          </cell>
          <cell r="Z48">
            <v>-11.75175175174752</v>
          </cell>
          <cell r="AA48">
            <v>-17.085035999230026</v>
          </cell>
          <cell r="AB48">
            <v>0.9159482759243387</v>
          </cell>
          <cell r="AC48">
            <v>-14.50696954055778</v>
          </cell>
          <cell r="AD48">
            <v>-14.204988308658672</v>
          </cell>
          <cell r="AE48">
            <v>-7.3922307818422572</v>
          </cell>
          <cell r="AF48">
            <v>-11.845199914491333</v>
          </cell>
          <cell r="AG48">
            <v>-22.44699000729894</v>
          </cell>
          <cell r="AH48">
            <v>-13.702074167153311</v>
          </cell>
        </row>
        <row r="49">
          <cell r="V49" t="str">
            <v>2016 1º Quad</v>
          </cell>
          <cell r="W49">
            <v>-6.9322892676190069</v>
          </cell>
          <cell r="X49">
            <v>-9.7533120146899517</v>
          </cell>
          <cell r="Y49">
            <v>-3.2786885246199104</v>
          </cell>
          <cell r="Z49">
            <v>-12.428355957789938</v>
          </cell>
          <cell r="AA49">
            <v>-15.444015444019355</v>
          </cell>
          <cell r="AB49">
            <v>1.5402167712548431</v>
          </cell>
          <cell r="AC49">
            <v>-15.518425268924418</v>
          </cell>
          <cell r="AD49">
            <v>-16.167664670650382</v>
          </cell>
          <cell r="AE49">
            <v>-12.4056315038221</v>
          </cell>
          <cell r="AF49">
            <v>-9.3436873747391065</v>
          </cell>
          <cell r="AG49">
            <v>-13.530849114243694</v>
          </cell>
          <cell r="AH49">
            <v>-14.338489956093925</v>
          </cell>
        </row>
        <row r="50">
          <cell r="V50" t="str">
            <v>2016 2º Quad</v>
          </cell>
          <cell r="W50">
            <v>-6.2602195748232781</v>
          </cell>
          <cell r="X50">
            <v>-9.8594741613441172</v>
          </cell>
          <cell r="Y50">
            <v>-2.6140684410376869</v>
          </cell>
          <cell r="Z50">
            <v>-10.565552699278713</v>
          </cell>
          <cell r="AA50">
            <v>-11.607142857171549</v>
          </cell>
          <cell r="AB50">
            <v>-2.9112081514093724</v>
          </cell>
          <cell r="AC50">
            <v>-18.749999999997314</v>
          </cell>
          <cell r="AD50">
            <v>-13.857588108400453</v>
          </cell>
          <cell r="AE50">
            <v>-11.605854462998465</v>
          </cell>
          <cell r="AF50">
            <v>-9.1622374082358853</v>
          </cell>
          <cell r="AG50">
            <v>-15.74610924623312</v>
          </cell>
          <cell r="AH50">
            <v>-9.9175500588616128</v>
          </cell>
        </row>
        <row r="51">
          <cell r="V51" t="str">
            <v>2016 3º Quad</v>
          </cell>
          <cell r="W51">
            <v>-5.5770887165864096</v>
          </cell>
          <cell r="X51">
            <v>-8.0184331797329307</v>
          </cell>
          <cell r="Y51">
            <v>-3.3552631579033654</v>
          </cell>
          <cell r="Z51">
            <v>-9.9591651542790807</v>
          </cell>
          <cell r="AA51">
            <v>-10.631307204909435</v>
          </cell>
          <cell r="AB51">
            <v>-4.6627513792569459</v>
          </cell>
          <cell r="AC51">
            <v>-14.432367149732862</v>
          </cell>
          <cell r="AD51">
            <v>-6.8135362252835119</v>
          </cell>
          <cell r="AE51">
            <v>-5.2035398230516279</v>
          </cell>
          <cell r="AF51">
            <v>-7.5915595440059107</v>
          </cell>
          <cell r="AG51">
            <v>-12.696417347557176</v>
          </cell>
          <cell r="AH51">
            <v>-7.6717649915548192</v>
          </cell>
        </row>
        <row r="52">
          <cell r="V52" t="str">
            <v>2017 1º Quad</v>
          </cell>
          <cell r="W52">
            <v>-1.613216371213444</v>
          </cell>
          <cell r="X52">
            <v>-5.2057717603427029</v>
          </cell>
          <cell r="Y52">
            <v>-1.1617729248900588</v>
          </cell>
          <cell r="Z52">
            <v>6.3379630620809868</v>
          </cell>
          <cell r="AA52">
            <v>2.2528331293724779</v>
          </cell>
          <cell r="AB52">
            <v>-2.9153107074301077</v>
          </cell>
          <cell r="AC52">
            <v>-4.8421575440577573</v>
          </cell>
          <cell r="AD52">
            <v>-7.6995558721572603</v>
          </cell>
          <cell r="AE52">
            <v>-3.1367212805913813</v>
          </cell>
          <cell r="AF52">
            <v>-1.8110428603421269</v>
          </cell>
          <cell r="AG52">
            <v>-8.7807072480139965</v>
          </cell>
          <cell r="AH52">
            <v>2.8903383889450573</v>
          </cell>
        </row>
        <row r="53">
          <cell r="V53" t="str">
            <v>2017 2º Quad</v>
          </cell>
          <cell r="W53">
            <v>3.0335041701405663</v>
          </cell>
          <cell r="X53">
            <v>-1.0248216400115306</v>
          </cell>
          <cell r="Y53">
            <v>0.71547020800573069</v>
          </cell>
          <cell r="Z53">
            <v>8.2034244523228494</v>
          </cell>
          <cell r="AA53">
            <v>13.90432470305667</v>
          </cell>
          <cell r="AB53">
            <v>3.2091570363954824</v>
          </cell>
          <cell r="AC53">
            <v>-1.1551434996596277</v>
          </cell>
          <cell r="AD53">
            <v>6.5166424809288914</v>
          </cell>
          <cell r="AE53">
            <v>4.4628908457189809</v>
          </cell>
          <cell r="AF53">
            <v>5.6430749094028343</v>
          </cell>
          <cell r="AG53">
            <v>7.4170383284264618</v>
          </cell>
          <cell r="AH53">
            <v>10.093730568860737</v>
          </cell>
        </row>
        <row r="54">
          <cell r="V54" t="str">
            <v>2017 3º Quad</v>
          </cell>
          <cell r="W54">
            <v>4.63722497969139</v>
          </cell>
          <cell r="X54">
            <v>-3.6647775123653914</v>
          </cell>
          <cell r="Y54">
            <v>4.7549710339416906</v>
          </cell>
          <cell r="Z54">
            <v>7.9294570562632671</v>
          </cell>
          <cell r="AA54">
            <v>12.341995988556253</v>
          </cell>
          <cell r="AB54">
            <v>7.0817914209027277</v>
          </cell>
          <cell r="AC54">
            <v>-5.6998015315556483</v>
          </cell>
          <cell r="AD54">
            <v>-7.1377575902058732</v>
          </cell>
          <cell r="AE54">
            <v>4.5204494262321759</v>
          </cell>
          <cell r="AF54">
            <v>8.0109308602990925</v>
          </cell>
          <cell r="AG54">
            <v>9.8216979524650796</v>
          </cell>
          <cell r="AH54">
            <v>14.347550080316406</v>
          </cell>
        </row>
        <row r="55">
          <cell r="V55" t="str">
            <v>2018 1º Quad</v>
          </cell>
          <cell r="W55">
            <v>3.3951215285713543</v>
          </cell>
          <cell r="X55">
            <v>-4.0928743709718223</v>
          </cell>
          <cell r="Y55">
            <v>5.0354949124630233</v>
          </cell>
          <cell r="Z55">
            <v>-2.8000098086767955</v>
          </cell>
          <cell r="AA55">
            <v>2.62647953811177</v>
          </cell>
          <cell r="AB55">
            <v>6.2671437155674026</v>
          </cell>
          <cell r="AC55">
            <v>-7.5207079414027156</v>
          </cell>
          <cell r="AD55">
            <v>2.0348729362859475</v>
          </cell>
          <cell r="AE55">
            <v>8.0201608794050028</v>
          </cell>
          <cell r="AF55">
            <v>7.3762598110092004</v>
          </cell>
          <cell r="AG55">
            <v>22.205889084470833</v>
          </cell>
          <cell r="AH55">
            <v>6.5326226251025021</v>
          </cell>
        </row>
        <row r="56">
          <cell r="V56" t="str">
            <v>2018 2º Quad</v>
          </cell>
          <cell r="W56">
            <v>1.8609788259531079</v>
          </cell>
          <cell r="X56">
            <v>-7.5220953383808293</v>
          </cell>
          <cell r="Y56">
            <v>4.7090663741166328</v>
          </cell>
          <cell r="Z56">
            <v>-2.8214234359994594</v>
          </cell>
          <cell r="AA56">
            <v>-4.1226811382235162</v>
          </cell>
          <cell r="AB56">
            <v>5.4527505944785837</v>
          </cell>
          <cell r="AC56">
            <v>-12.521250925194904</v>
          </cell>
          <cell r="AD56">
            <v>-2.2518139899290524</v>
          </cell>
          <cell r="AE56">
            <v>7.4041629368995165</v>
          </cell>
          <cell r="AF56">
            <v>3.9613811935499399</v>
          </cell>
          <cell r="AG56">
            <v>11.299082572690168</v>
          </cell>
          <cell r="AH56">
            <v>2.9713634697331459</v>
          </cell>
        </row>
        <row r="57">
          <cell r="V57" t="str">
            <v>2018 3º Quad</v>
          </cell>
          <cell r="W57">
            <v>1.7956253991718851</v>
          </cell>
          <cell r="X57">
            <v>-3.130562079945054</v>
          </cell>
          <cell r="Y57">
            <v>1.7806006977659994</v>
          </cell>
          <cell r="Z57">
            <v>1.9473121625082968</v>
          </cell>
          <cell r="AA57">
            <v>-2.01078783362173</v>
          </cell>
          <cell r="AB57">
            <v>5.8850129439514731</v>
          </cell>
          <cell r="AC57">
            <v>-24.785076585361153</v>
          </cell>
          <cell r="AD57">
            <v>0.80115612760460753</v>
          </cell>
          <cell r="AE57">
            <v>7.5483842728097272</v>
          </cell>
          <cell r="AF57">
            <v>3.9530556679642448</v>
          </cell>
          <cell r="AG57">
            <v>12.698188680957667</v>
          </cell>
          <cell r="AH57">
            <v>1.4797983427517813</v>
          </cell>
        </row>
        <row r="58">
          <cell r="V58" t="str">
            <v>2019 1º Quad</v>
          </cell>
          <cell r="W58">
            <v>0.66343459116906534</v>
          </cell>
          <cell r="X58">
            <v>-0.72296519400990578</v>
          </cell>
          <cell r="Y58">
            <v>-0.29056041070660843</v>
          </cell>
          <cell r="Z58">
            <v>-0.17304542241108889</v>
          </cell>
          <cell r="AA58">
            <v>-1.4207070957357071</v>
          </cell>
          <cell r="AB58">
            <v>6.0669785382125641</v>
          </cell>
          <cell r="AC58">
            <v>-28.740588669425271</v>
          </cell>
          <cell r="AD58">
            <v>1.7413617404828496</v>
          </cell>
          <cell r="AE58">
            <v>6.3846255807910257</v>
          </cell>
          <cell r="AF58">
            <v>2.5513030517744895</v>
          </cell>
          <cell r="AG58">
            <v>7.8793082435725026</v>
          </cell>
          <cell r="AH58">
            <v>3.7084164747875459</v>
          </cell>
        </row>
        <row r="59">
          <cell r="V59" t="str">
            <v>2019 2º Quad</v>
          </cell>
          <cell r="W59">
            <v>1.6773115624899138</v>
          </cell>
          <cell r="X59">
            <v>1.9789934774351314</v>
          </cell>
          <cell r="Y59">
            <v>0.95546390174852114</v>
          </cell>
          <cell r="Z59">
            <v>9.1179141630703953E-3</v>
          </cell>
          <cell r="AA59">
            <v>1.2565037557295433</v>
          </cell>
          <cell r="AB59">
            <v>6.6407862546286722</v>
          </cell>
          <cell r="AC59">
            <v>-19.426205977311483</v>
          </cell>
          <cell r="AD59">
            <v>-2.9772865805343218</v>
          </cell>
          <cell r="AE59">
            <v>3.5273291228757886</v>
          </cell>
          <cell r="AF59">
            <v>4.4748745749576546</v>
          </cell>
          <cell r="AG59">
            <v>13.264561349428149</v>
          </cell>
          <cell r="AH59">
            <v>3.5478730652222179</v>
          </cell>
        </row>
        <row r="60">
          <cell r="V60" t="str">
            <v>2019 3º Quad</v>
          </cell>
          <cell r="W60">
            <v>3.0265869748329788</v>
          </cell>
          <cell r="X60">
            <v>0.60258754363797795</v>
          </cell>
          <cell r="Y60">
            <v>0.46156915006856369</v>
          </cell>
          <cell r="Z60">
            <v>0.48045098339457581</v>
          </cell>
          <cell r="AA60">
            <v>10.165711666792987</v>
          </cell>
          <cell r="AB60">
            <v>7.6221249347902642</v>
          </cell>
          <cell r="AC60">
            <v>-8.8816662311549379</v>
          </cell>
          <cell r="AD60">
            <v>3.5783308109522238</v>
          </cell>
          <cell r="AE60">
            <v>7.8858812402243572</v>
          </cell>
          <cell r="AF60">
            <v>4.5083676963261432</v>
          </cell>
          <cell r="AG60">
            <v>8.8902249594854155</v>
          </cell>
          <cell r="AH60">
            <v>5.4080354294878452</v>
          </cell>
        </row>
        <row r="61">
          <cell r="V61" t="str">
            <v>2020 1º Quad</v>
          </cell>
          <cell r="W61">
            <v>-3.0890040399876084</v>
          </cell>
          <cell r="X61">
            <v>-8.9676043542629262</v>
          </cell>
          <cell r="Y61">
            <v>4.1847649774469087</v>
          </cell>
          <cell r="Z61">
            <v>-29.864855082451957</v>
          </cell>
          <cell r="AA61">
            <v>-5.9214980837528746</v>
          </cell>
          <cell r="AB61">
            <v>4.3219488164699893</v>
          </cell>
          <cell r="AC61">
            <v>-19.919045483865471</v>
          </cell>
          <cell r="AD61">
            <v>-21.986321215175575</v>
          </cell>
          <cell r="AE61">
            <v>-12.171459320139366</v>
          </cell>
          <cell r="AF61">
            <v>-6.946680063893873</v>
          </cell>
          <cell r="AG61">
            <v>-17.92537462400071</v>
          </cell>
          <cell r="AH61">
            <v>-7.1226264735336109</v>
          </cell>
        </row>
        <row r="62">
          <cell r="V62" t="str">
            <v>2020 2º Quad</v>
          </cell>
          <cell r="W62">
            <v>1.2319367417902738</v>
          </cell>
          <cell r="X62">
            <v>-14.308337419708273</v>
          </cell>
          <cell r="Y62">
            <v>7.0906862779739344</v>
          </cell>
          <cell r="Z62">
            <v>-36.301925312175918</v>
          </cell>
          <cell r="AA62">
            <v>19.403432917579998</v>
          </cell>
          <cell r="AB62">
            <v>6.7149343350354052</v>
          </cell>
          <cell r="AC62">
            <v>-43.667391551538429</v>
          </cell>
          <cell r="AD62">
            <v>-16.86493949447231</v>
          </cell>
          <cell r="AE62">
            <v>3.4631745199637853</v>
          </cell>
          <cell r="AF62">
            <v>-3.158809334871171</v>
          </cell>
          <cell r="AG62">
            <v>-22.234333937390595</v>
          </cell>
          <cell r="AH62">
            <v>16.118670291296212</v>
          </cell>
        </row>
        <row r="63">
          <cell r="V63" t="str">
            <v>2020 3º Quad</v>
          </cell>
          <cell r="W63">
            <v>4.8098258100057079</v>
          </cell>
          <cell r="X63">
            <v>-5.844495910945291</v>
          </cell>
          <cell r="Y63">
            <v>3.274507764183654</v>
          </cell>
          <cell r="Z63">
            <v>-6.0475926238312887</v>
          </cell>
          <cell r="AA63">
            <v>16.354606398265048</v>
          </cell>
          <cell r="AB63">
            <v>13.436296311624574</v>
          </cell>
          <cell r="AC63">
            <v>-32.032621218024737</v>
          </cell>
          <cell r="AD63">
            <v>-10.098854757107789</v>
          </cell>
          <cell r="AE63">
            <v>12.487479242205701</v>
          </cell>
          <cell r="AF63">
            <v>4.9715673914635383</v>
          </cell>
          <cell r="AG63">
            <v>-1.1565870269529932</v>
          </cell>
          <cell r="AH63">
            <v>22.030094497388177</v>
          </cell>
        </row>
        <row r="64">
          <cell r="V64" t="str">
            <v>2021 1º Quad</v>
          </cell>
          <cell r="W64">
            <v>4.5329479341480017</v>
          </cell>
          <cell r="X64">
            <v>-1.3482262570702841</v>
          </cell>
          <cell r="Y64">
            <v>-2.2711058598033351</v>
          </cell>
          <cell r="Z64">
            <v>3.6104730948271602</v>
          </cell>
          <cell r="AA64">
            <v>13.022880382507495</v>
          </cell>
          <cell r="AB64">
            <v>16.179581738871175</v>
          </cell>
          <cell r="AC64">
            <v>-33.864088804918588</v>
          </cell>
          <cell r="AD64">
            <v>0.96438776648932745</v>
          </cell>
          <cell r="AE64">
            <v>27.665826524556113</v>
          </cell>
          <cell r="AF64">
            <v>9.1729461402988868</v>
          </cell>
          <cell r="AG64">
            <v>17.672036187095163</v>
          </cell>
          <cell r="AH64">
            <v>25.598648333940453</v>
          </cell>
        </row>
        <row r="65">
          <cell r="V65" t="str">
            <v>2021 2º Quad</v>
          </cell>
          <cell r="W65">
            <v>5.5812608678453834</v>
          </cell>
          <cell r="X65">
            <v>9.1669737322259479</v>
          </cell>
          <cell r="Y65">
            <v>-3.4340606978922161</v>
          </cell>
          <cell r="Z65">
            <v>50.152493093201599</v>
          </cell>
          <cell r="AA65">
            <v>-5.4729460899662685</v>
          </cell>
          <cell r="AB65">
            <v>10.707790780274795</v>
          </cell>
          <cell r="AC65">
            <v>4.9011685588101983</v>
          </cell>
          <cell r="AD65">
            <v>3.6202630398586955</v>
          </cell>
          <cell r="AE65">
            <v>26.264879959686873</v>
          </cell>
          <cell r="AF65">
            <v>10.343899155343816</v>
          </cell>
          <cell r="AG65">
            <v>30.995500108811047</v>
          </cell>
          <cell r="AH65">
            <v>3.3387188194357265</v>
          </cell>
        </row>
        <row r="66">
          <cell r="V66" t="str">
            <v>2021 3º Quad</v>
          </cell>
          <cell r="W66">
            <v>-4.6922464815244975</v>
          </cell>
          <cell r="X66">
            <v>-6.2608202810351727</v>
          </cell>
          <cell r="Y66">
            <v>-2.2335700951442661</v>
          </cell>
          <cell r="Z66">
            <v>-1.7707357990606964</v>
          </cell>
          <cell r="AA66">
            <v>-21.001359149088373</v>
          </cell>
          <cell r="AB66">
            <v>3.6927909022244298</v>
          </cell>
          <cell r="AC66">
            <v>-8.0232234163704614</v>
          </cell>
          <cell r="AD66">
            <v>-9.1922544987154691</v>
          </cell>
          <cell r="AE66">
            <v>-5.4369722889576089</v>
          </cell>
          <cell r="AF66">
            <v>-4.1078290757731617</v>
          </cell>
          <cell r="AG66">
            <v>0.23523405483760751</v>
          </cell>
          <cell r="AH66">
            <v>-9.2576061219273527</v>
          </cell>
        </row>
        <row r="67">
          <cell r="V67" t="str">
            <v>2022 1º Quad</v>
          </cell>
          <cell r="W67">
            <v>2.3009950477719698</v>
          </cell>
          <cell r="X67">
            <v>3.7625490250158933</v>
          </cell>
          <cell r="Y67">
            <v>0.36770908484602405</v>
          </cell>
          <cell r="Z67">
            <v>26.74916815362338</v>
          </cell>
          <cell r="AA67">
            <v>-6.9245597084309214</v>
          </cell>
          <cell r="AB67">
            <v>7.5661509619008749</v>
          </cell>
          <cell r="AC67">
            <v>20.45770412816783</v>
          </cell>
          <cell r="AD67">
            <v>8.8375188284883777E-2</v>
          </cell>
          <cell r="AE67">
            <v>0.92124449221366866</v>
          </cell>
          <cell r="AF67">
            <v>1.451920657513317</v>
          </cell>
          <cell r="AG67">
            <v>2.4050474790608733</v>
          </cell>
          <cell r="AH67">
            <v>-6.0469696897289982</v>
          </cell>
        </row>
        <row r="68">
          <cell r="V68" t="str">
            <v>2022 2º Quad</v>
          </cell>
          <cell r="W68">
            <v>-1.0808749393742545</v>
          </cell>
          <cell r="X68">
            <v>15.719734974405108</v>
          </cell>
          <cell r="Y68">
            <v>0.70525605040794304</v>
          </cell>
          <cell r="Z68">
            <v>-2.744220248966367</v>
          </cell>
          <cell r="AA68">
            <v>-12.629715697307731</v>
          </cell>
          <cell r="AB68">
            <v>7.2028596445578907</v>
          </cell>
          <cell r="AC68">
            <v>14.489608313439639</v>
          </cell>
          <cell r="AD68">
            <v>1.4269491483478669</v>
          </cell>
          <cell r="AE68">
            <v>-15.12441401380784</v>
          </cell>
          <cell r="AF68">
            <v>-2.8797940721898341</v>
          </cell>
          <cell r="AG68">
            <v>-4.7802877963613604</v>
          </cell>
          <cell r="AH68">
            <v>-10.109664945149255</v>
          </cell>
        </row>
        <row r="69">
          <cell r="V69" t="str">
            <v>2022 3º Quad</v>
          </cell>
          <cell r="W69">
            <v>1.8230736783205304</v>
          </cell>
          <cell r="X69">
            <v>29.981710216478952</v>
          </cell>
          <cell r="Y69">
            <v>2.8912734673539831</v>
          </cell>
          <cell r="Z69">
            <v>-13.14178448472807</v>
          </cell>
          <cell r="AA69">
            <v>-0.74448894009458977</v>
          </cell>
          <cell r="AB69">
            <v>4.4134238222242272</v>
          </cell>
          <cell r="AC69">
            <v>8.9757946197820626</v>
          </cell>
          <cell r="AD69">
            <v>3.4500024617271308</v>
          </cell>
          <cell r="AE69">
            <v>-9.366348650263479</v>
          </cell>
          <cell r="AF69">
            <v>-0.23001280295672499</v>
          </cell>
          <cell r="AG69">
            <v>-2.3197722900608619</v>
          </cell>
          <cell r="AH69">
            <v>-9.8667193326965617</v>
          </cell>
        </row>
        <row r="70">
          <cell r="V70" t="str">
            <v>2023 1º Quad</v>
          </cell>
          <cell r="W70">
            <v>2.0020357251587129</v>
          </cell>
          <cell r="X70">
            <v>16.634192991060171</v>
          </cell>
          <cell r="Y70">
            <v>2.7977720583606702</v>
          </cell>
          <cell r="Z70">
            <v>-6.6000253300225413</v>
          </cell>
          <cell r="AA70">
            <v>2.1694544415710171</v>
          </cell>
          <cell r="AB70">
            <v>0.50265884987648057</v>
          </cell>
          <cell r="AC70">
            <v>1.7321034630936927</v>
          </cell>
          <cell r="AD70">
            <v>2.0947713739893903</v>
          </cell>
          <cell r="AE70">
            <v>-12.428931364659579</v>
          </cell>
          <cell r="AF70">
            <v>1.8847387586905961</v>
          </cell>
          <cell r="AG70">
            <v>3.2019494363055623</v>
          </cell>
          <cell r="AH70">
            <v>-4.2628717370787328</v>
          </cell>
        </row>
        <row r="71">
          <cell r="V71" t="str">
            <v>2023 2º Quad</v>
          </cell>
          <cell r="W71">
            <v>1.353662658854482</v>
          </cell>
          <cell r="X71">
            <v>3.0350517762172124</v>
          </cell>
          <cell r="Y71">
            <v>3.3198837014061233</v>
          </cell>
          <cell r="Z71">
            <v>-8.1785330879151292</v>
          </cell>
          <cell r="AA71">
            <v>2.1691129034068668</v>
          </cell>
          <cell r="AB71">
            <v>6.3293853272558431</v>
          </cell>
          <cell r="AC71">
            <v>-7.8980268730114105</v>
          </cell>
          <cell r="AD71">
            <v>-0.28209666926676258</v>
          </cell>
          <cell r="AE71">
            <v>-11.388282765846103</v>
          </cell>
          <cell r="AF71">
            <v>2.6214416880487645</v>
          </cell>
          <cell r="AG71">
            <v>9.9403211228412012</v>
          </cell>
          <cell r="AH71">
            <v>-1.0874130145508198</v>
          </cell>
        </row>
        <row r="72">
          <cell r="V72" t="str">
            <v>2023 3º Quad</v>
          </cell>
          <cell r="W72">
            <v>1.7938385211916819</v>
          </cell>
          <cell r="X72">
            <v>-5.1114267465048657</v>
          </cell>
          <cell r="Y72">
            <v>4.8467541547096316</v>
          </cell>
          <cell r="Z72">
            <v>0.33781265870607147</v>
          </cell>
          <cell r="AA72">
            <v>1.9264279517027916</v>
          </cell>
          <cell r="AB72">
            <v>6.7727556748772733</v>
          </cell>
          <cell r="AC72">
            <v>-8.9838992478206379</v>
          </cell>
          <cell r="AD72">
            <v>3.9423653472594022</v>
          </cell>
          <cell r="AE72">
            <v>-8.9404011298352515</v>
          </cell>
          <cell r="AF72">
            <v>2.3335791166924968</v>
          </cell>
          <cell r="AG72">
            <v>11.802258415910604</v>
          </cell>
          <cell r="AH72">
            <v>-0.20135320799195</v>
          </cell>
        </row>
        <row r="73">
          <cell r="V73" t="str">
            <v>2024 1º Quad</v>
          </cell>
          <cell r="W73">
            <v>4.3787776564168102</v>
          </cell>
          <cell r="X73">
            <v>-0.72485925573878562</v>
          </cell>
          <cell r="Y73">
            <v>5.5920479188584782</v>
          </cell>
          <cell r="Z73">
            <v>-1.2227286527981218</v>
          </cell>
          <cell r="AA73">
            <v>1.6420967121183017</v>
          </cell>
          <cell r="AB73">
            <v>8.2484918863816823</v>
          </cell>
          <cell r="AC73">
            <v>-7.2822938591351587</v>
          </cell>
          <cell r="AD73">
            <v>3.5708466935471694</v>
          </cell>
          <cell r="AE73">
            <v>6.0582630459966147</v>
          </cell>
          <cell r="AF73">
            <v>4.4254745003422302</v>
          </cell>
          <cell r="AG73">
            <v>14.105281587381025</v>
          </cell>
          <cell r="AH73">
            <v>2.6031089017564568</v>
          </cell>
        </row>
        <row r="74">
          <cell r="V74" t="str">
            <v>2024 2º Quad</v>
          </cell>
          <cell r="W74">
            <v>4.7039782476916647</v>
          </cell>
          <cell r="X74">
            <v>-4.2479671123254237</v>
          </cell>
          <cell r="Y74">
            <v>5.8798925394305535</v>
          </cell>
          <cell r="Z74">
            <v>3.268772503780526</v>
          </cell>
          <cell r="AA74">
            <v>5.7496488888166608</v>
          </cell>
          <cell r="AB74">
            <v>7.8008176762188519</v>
          </cell>
          <cell r="AC74">
            <v>-7.6607497590117752</v>
          </cell>
          <cell r="AD74">
            <v>0.43598587321915794</v>
          </cell>
          <cell r="AE74">
            <v>8.4662102387563323</v>
          </cell>
          <cell r="AF74">
            <v>3.9672287924052974</v>
          </cell>
          <cell r="AG74">
            <v>11.435567375146704</v>
          </cell>
          <cell r="AH74">
            <v>4.7248723486670308</v>
          </cell>
        </row>
        <row r="75">
          <cell r="V75" t="str">
            <v>2024 3º Quad</v>
          </cell>
          <cell r="W75">
            <v>3.2712997342109196</v>
          </cell>
          <cell r="X75">
            <v>0.39548739580987924</v>
          </cell>
          <cell r="Y75">
            <v>2.5744085166676145</v>
          </cell>
          <cell r="Z75">
            <v>5.4834212574062624</v>
          </cell>
          <cell r="AA75">
            <v>4.7922535452708859</v>
          </cell>
          <cell r="AB75">
            <v>6.1169927304554506</v>
          </cell>
          <cell r="AC75">
            <v>-8.1642219202985871</v>
          </cell>
          <cell r="AD75">
            <v>-1.4452629043402943</v>
          </cell>
          <cell r="AE75">
            <v>6.7071583218244468</v>
          </cell>
          <cell r="AF75">
            <v>2.926412230136366</v>
          </cell>
          <cell r="AG75">
            <v>9.5800123442445475</v>
          </cell>
          <cell r="AH75">
            <v>7.0999244541622097</v>
          </cell>
        </row>
        <row r="76">
          <cell r="V76" t="str">
            <v>2025 1º Quad</v>
          </cell>
          <cell r="W76">
            <v>2.2691859365841838</v>
          </cell>
          <cell r="X76">
            <v>0.73847357308809425</v>
          </cell>
          <cell r="Y76">
            <v>2.0300258304988716</v>
          </cell>
          <cell r="Z76">
            <v>4.8610383985256522</v>
          </cell>
          <cell r="AA76">
            <v>4.3560644207137456</v>
          </cell>
          <cell r="AB76">
            <v>3.166207265904708</v>
          </cell>
          <cell r="AC76">
            <v>-3.8977819637533218</v>
          </cell>
          <cell r="AD76">
            <v>-2.4154665942053399</v>
          </cell>
          <cell r="AE76">
            <v>2.8433555817711564</v>
          </cell>
          <cell r="AF76">
            <v>1.1182580189335045</v>
          </cell>
          <cell r="AG76">
            <v>1.8297398096671413</v>
          </cell>
          <cell r="AH76">
            <v>3.7668846270317857</v>
          </cell>
        </row>
        <row r="77">
          <cell r="V77" t="str">
            <v>2025 2º Quad</v>
          </cell>
          <cell r="W77">
            <v>0.94211638624290828</v>
          </cell>
          <cell r="X77">
            <v>0.59263269545615227</v>
          </cell>
          <cell r="Y77">
            <v>4.9284758171896925E-3</v>
          </cell>
          <cell r="Z77">
            <v>3.0920652271991811</v>
          </cell>
          <cell r="AA77">
            <v>3.0507633641813081</v>
          </cell>
          <cell r="AB77">
            <v>3.5509894394354591</v>
          </cell>
          <cell r="AC77">
            <v>1.5745804742418157</v>
          </cell>
          <cell r="AD77">
            <v>-0.12229825081223611</v>
          </cell>
          <cell r="AE77">
            <v>1.3358425177307343</v>
          </cell>
          <cell r="AF77">
            <v>-1.8750607533514652</v>
          </cell>
          <cell r="AG77">
            <v>-7.1664081495445124</v>
          </cell>
          <cell r="AH77">
            <v>-2.0013059028767377</v>
          </cell>
        </row>
        <row r="78">
          <cell r="V78" t="str">
            <v>2025 3º Quad</v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</sheetData>
      <sheetData sheetId="40"/>
      <sheetData sheetId="41">
        <row r="3">
          <cell r="S3" t="str">
            <v>2001 1º Sem</v>
          </cell>
          <cell r="T3">
            <v>-1</v>
          </cell>
          <cell r="U3">
            <v>-6.3</v>
          </cell>
          <cell r="V3">
            <v>1.7</v>
          </cell>
          <cell r="W3">
            <v>2.2999999999999998</v>
          </cell>
          <cell r="X3">
            <v>3.5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7.1</v>
          </cell>
          <cell r="AE3">
            <v>0</v>
          </cell>
        </row>
        <row r="4">
          <cell r="S4" t="str">
            <v>2001 2º Sem</v>
          </cell>
          <cell r="T4">
            <v>-2.1</v>
          </cell>
          <cell r="U4">
            <v>0.8</v>
          </cell>
          <cell r="V4">
            <v>-0.8</v>
          </cell>
          <cell r="W4">
            <v>1</v>
          </cell>
          <cell r="X4">
            <v>-5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-13.3</v>
          </cell>
          <cell r="AE4">
            <v>0</v>
          </cell>
        </row>
        <row r="5">
          <cell r="S5" t="str">
            <v>2002 1º Sem</v>
          </cell>
          <cell r="T5">
            <v>-0.8</v>
          </cell>
          <cell r="U5">
            <v>3.4</v>
          </cell>
          <cell r="V5">
            <v>-0.9</v>
          </cell>
          <cell r="W5">
            <v>-4.0999999999999996</v>
          </cell>
          <cell r="X5">
            <v>1.3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-21.6</v>
          </cell>
          <cell r="AE5">
            <v>0</v>
          </cell>
        </row>
        <row r="6">
          <cell r="S6" t="str">
            <v>2002 2º Sem</v>
          </cell>
          <cell r="T6">
            <v>-0.6</v>
          </cell>
          <cell r="U6">
            <v>7.9</v>
          </cell>
          <cell r="V6">
            <v>-2.7</v>
          </cell>
          <cell r="W6">
            <v>1</v>
          </cell>
          <cell r="X6">
            <v>-2.2999999999999998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-11.8</v>
          </cell>
          <cell r="AE6">
            <v>0</v>
          </cell>
        </row>
        <row r="7">
          <cell r="S7" t="str">
            <v>2003 1º Sem</v>
          </cell>
          <cell r="T7">
            <v>-5.7</v>
          </cell>
          <cell r="U7">
            <v>-4.8</v>
          </cell>
          <cell r="V7">
            <v>-6.7</v>
          </cell>
          <cell r="W7">
            <v>-3.4</v>
          </cell>
          <cell r="X7">
            <v>-10.3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-11.7</v>
          </cell>
          <cell r="AE7">
            <v>0</v>
          </cell>
        </row>
        <row r="8">
          <cell r="S8" t="str">
            <v>2003 2º Sem</v>
          </cell>
          <cell r="T8">
            <v>-1.9</v>
          </cell>
          <cell r="U8">
            <v>-3.8</v>
          </cell>
          <cell r="V8">
            <v>-3.1</v>
          </cell>
          <cell r="W8">
            <v>-2.8</v>
          </cell>
          <cell r="X8">
            <v>7.8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-2.7</v>
          </cell>
          <cell r="AE8">
            <v>0</v>
          </cell>
        </row>
        <row r="9">
          <cell r="S9" t="str">
            <v>2004 1º Sem</v>
          </cell>
          <cell r="T9">
            <v>9.4</v>
          </cell>
          <cell r="U9">
            <v>7.3</v>
          </cell>
          <cell r="V9">
            <v>5.4</v>
          </cell>
          <cell r="W9">
            <v>7.3</v>
          </cell>
          <cell r="X9">
            <v>29.4</v>
          </cell>
          <cell r="Y9">
            <v>10.8</v>
          </cell>
          <cell r="Z9">
            <v>-1.4</v>
          </cell>
          <cell r="AA9">
            <v>27.6</v>
          </cell>
          <cell r="AB9">
            <v>20</v>
          </cell>
          <cell r="AC9">
            <v>12</v>
          </cell>
          <cell r="AD9">
            <v>16.7</v>
          </cell>
          <cell r="AE9">
            <v>0.9</v>
          </cell>
        </row>
        <row r="10">
          <cell r="S10" t="str">
            <v>2004 2º Sem</v>
          </cell>
          <cell r="T10">
            <v>9.1</v>
          </cell>
          <cell r="U10">
            <v>2.2000000000000002</v>
          </cell>
          <cell r="V10">
            <v>8.9</v>
          </cell>
          <cell r="W10">
            <v>2.8</v>
          </cell>
          <cell r="X10">
            <v>24.1</v>
          </cell>
          <cell r="Y10">
            <v>3.9</v>
          </cell>
          <cell r="Z10">
            <v>-0.9</v>
          </cell>
          <cell r="AA10">
            <v>-2.5</v>
          </cell>
          <cell r="AB10">
            <v>13.5</v>
          </cell>
          <cell r="AC10">
            <v>10.3</v>
          </cell>
          <cell r="AD10">
            <v>18.8</v>
          </cell>
          <cell r="AE10">
            <v>3.9</v>
          </cell>
        </row>
        <row r="11">
          <cell r="S11" t="str">
            <v>2005 1º Sem</v>
          </cell>
          <cell r="T11">
            <v>4.5999999999999996</v>
          </cell>
          <cell r="U11">
            <v>-6.6</v>
          </cell>
          <cell r="V11">
            <v>3.4</v>
          </cell>
          <cell r="W11">
            <v>2</v>
          </cell>
          <cell r="X11">
            <v>19.600000000000001</v>
          </cell>
          <cell r="Y11">
            <v>3.2</v>
          </cell>
          <cell r="Z11">
            <v>0.5</v>
          </cell>
          <cell r="AA11">
            <v>37.6</v>
          </cell>
          <cell r="AB11">
            <v>12.8</v>
          </cell>
          <cell r="AC11">
            <v>3.4</v>
          </cell>
          <cell r="AD11">
            <v>2.9</v>
          </cell>
          <cell r="AE11">
            <v>-5</v>
          </cell>
        </row>
        <row r="12">
          <cell r="S12" t="str">
            <v>2005 2º Sem</v>
          </cell>
          <cell r="T12">
            <v>5.0999999999999996</v>
          </cell>
          <cell r="U12">
            <v>-8.1</v>
          </cell>
          <cell r="V12">
            <v>2.8</v>
          </cell>
          <cell r="W12">
            <v>9</v>
          </cell>
          <cell r="X12">
            <v>13.1</v>
          </cell>
          <cell r="Y12">
            <v>8.8000000000000007</v>
          </cell>
          <cell r="Z12">
            <v>1.9</v>
          </cell>
          <cell r="AA12">
            <v>69.2</v>
          </cell>
          <cell r="AB12">
            <v>16</v>
          </cell>
          <cell r="AC12">
            <v>2.8</v>
          </cell>
          <cell r="AD12">
            <v>0.3</v>
          </cell>
          <cell r="AE12">
            <v>-7</v>
          </cell>
        </row>
        <row r="13">
          <cell r="S13" t="str">
            <v>2006 1º Sem</v>
          </cell>
          <cell r="T13">
            <v>5.8</v>
          </cell>
          <cell r="U13">
            <v>-10</v>
          </cell>
          <cell r="V13">
            <v>7.6</v>
          </cell>
          <cell r="W13">
            <v>2.9</v>
          </cell>
          <cell r="X13">
            <v>9.1</v>
          </cell>
          <cell r="Y13">
            <v>4.3</v>
          </cell>
          <cell r="Z13">
            <v>1.6</v>
          </cell>
          <cell r="AA13">
            <v>39.5</v>
          </cell>
          <cell r="AB13">
            <v>15.3</v>
          </cell>
          <cell r="AC13">
            <v>4.2</v>
          </cell>
          <cell r="AD13">
            <v>1.8</v>
          </cell>
          <cell r="AE13">
            <v>-0.7</v>
          </cell>
        </row>
        <row r="14">
          <cell r="S14" t="str">
            <v>2006 2º Sem</v>
          </cell>
          <cell r="T14">
            <v>6.6</v>
          </cell>
          <cell r="U14">
            <v>-6.1</v>
          </cell>
          <cell r="V14">
            <v>7.5</v>
          </cell>
          <cell r="W14">
            <v>1.2</v>
          </cell>
          <cell r="X14">
            <v>11.2</v>
          </cell>
          <cell r="Y14">
            <v>3.2</v>
          </cell>
          <cell r="Z14">
            <v>0.5</v>
          </cell>
          <cell r="AA14">
            <v>22.7</v>
          </cell>
          <cell r="AB14">
            <v>19</v>
          </cell>
          <cell r="AC14">
            <v>8.4</v>
          </cell>
          <cell r="AD14">
            <v>12.2</v>
          </cell>
          <cell r="AE14">
            <v>9.9</v>
          </cell>
        </row>
        <row r="15">
          <cell r="S15" t="str">
            <v>2007 1º Sem</v>
          </cell>
          <cell r="T15">
            <v>9.8000000000000007</v>
          </cell>
          <cell r="U15">
            <v>5.5</v>
          </cell>
          <cell r="V15">
            <v>7</v>
          </cell>
          <cell r="W15">
            <v>10.1</v>
          </cell>
          <cell r="X15">
            <v>16.5</v>
          </cell>
          <cell r="Y15">
            <v>7</v>
          </cell>
          <cell r="Z15">
            <v>6.3</v>
          </cell>
          <cell r="AA15">
            <v>22</v>
          </cell>
          <cell r="AB15">
            <v>23.9</v>
          </cell>
          <cell r="AC15">
            <v>13.6</v>
          </cell>
          <cell r="AD15">
            <v>22.9</v>
          </cell>
          <cell r="AE15">
            <v>9.6</v>
          </cell>
        </row>
        <row r="16">
          <cell r="S16" t="str">
            <v>2007 2º Sem</v>
          </cell>
          <cell r="T16">
            <v>9.5</v>
          </cell>
          <cell r="U16">
            <v>4.7</v>
          </cell>
          <cell r="V16">
            <v>5.9</v>
          </cell>
          <cell r="W16">
            <v>11</v>
          </cell>
          <cell r="X16">
            <v>14.6</v>
          </cell>
          <cell r="Y16">
            <v>10.8</v>
          </cell>
          <cell r="Z16">
            <v>8</v>
          </cell>
          <cell r="AA16">
            <v>36.1</v>
          </cell>
          <cell r="AB16">
            <v>21.8</v>
          </cell>
          <cell r="AC16">
            <v>13.6</v>
          </cell>
          <cell r="AD16">
            <v>22.4</v>
          </cell>
          <cell r="AE16">
            <v>11.7</v>
          </cell>
        </row>
        <row r="17">
          <cell r="S17" t="str">
            <v>2008 1º Sem</v>
          </cell>
          <cell r="T17">
            <v>10.5</v>
          </cell>
          <cell r="U17">
            <v>8.1999999999999993</v>
          </cell>
          <cell r="V17">
            <v>5.9</v>
          </cell>
          <cell r="W17">
            <v>11.6</v>
          </cell>
          <cell r="X17">
            <v>18.5</v>
          </cell>
          <cell r="Y17">
            <v>12.8</v>
          </cell>
          <cell r="Z17">
            <v>11.4</v>
          </cell>
          <cell r="AA17">
            <v>30.8</v>
          </cell>
          <cell r="AB17">
            <v>21.4</v>
          </cell>
          <cell r="AC17">
            <v>14.3</v>
          </cell>
          <cell r="AD17">
            <v>22.3</v>
          </cell>
          <cell r="AE17">
            <v>11.2</v>
          </cell>
        </row>
        <row r="18">
          <cell r="S18" t="str">
            <v>2008 2º Sem</v>
          </cell>
          <cell r="T18">
            <v>7.9</v>
          </cell>
          <cell r="U18">
            <v>10.4</v>
          </cell>
          <cell r="V18">
            <v>5.0999999999999996</v>
          </cell>
          <cell r="W18">
            <v>-0.3</v>
          </cell>
          <cell r="X18">
            <v>12.3</v>
          </cell>
          <cell r="Y18">
            <v>13.8</v>
          </cell>
          <cell r="Z18">
            <v>10.7</v>
          </cell>
          <cell r="AA18">
            <v>35.4</v>
          </cell>
          <cell r="AB18">
            <v>11.1</v>
          </cell>
          <cell r="AC18">
            <v>6.2</v>
          </cell>
          <cell r="AD18">
            <v>3.1</v>
          </cell>
          <cell r="AE18">
            <v>5</v>
          </cell>
        </row>
        <row r="19">
          <cell r="S19" t="str">
            <v>2009 1º Sem</v>
          </cell>
          <cell r="T19">
            <v>4.4000000000000004</v>
          </cell>
          <cell r="U19">
            <v>2.2000000000000002</v>
          </cell>
          <cell r="V19">
            <v>6.8</v>
          </cell>
          <cell r="W19">
            <v>-6.9</v>
          </cell>
          <cell r="X19">
            <v>-2.4</v>
          </cell>
          <cell r="Y19">
            <v>11.7</v>
          </cell>
          <cell r="Z19">
            <v>8.5</v>
          </cell>
          <cell r="AA19">
            <v>16.7</v>
          </cell>
          <cell r="AB19">
            <v>9.5</v>
          </cell>
          <cell r="AC19">
            <v>3.9</v>
          </cell>
          <cell r="AD19">
            <v>5.3</v>
          </cell>
          <cell r="AE19">
            <v>-9.8000000000000007</v>
          </cell>
        </row>
        <row r="20">
          <cell r="S20" t="str">
            <v>2009 2º Sem</v>
          </cell>
          <cell r="T20">
            <v>7.2</v>
          </cell>
          <cell r="U20">
            <v>-0.4</v>
          </cell>
          <cell r="V20">
            <v>9.8000000000000007</v>
          </cell>
          <cell r="W20">
            <v>0.9</v>
          </cell>
          <cell r="X20">
            <v>6</v>
          </cell>
          <cell r="Y20">
            <v>11.8</v>
          </cell>
          <cell r="Z20">
            <v>10.7</v>
          </cell>
          <cell r="AA20">
            <v>6</v>
          </cell>
          <cell r="AB20">
            <v>7.5</v>
          </cell>
          <cell r="AC20">
            <v>9.5</v>
          </cell>
          <cell r="AD20">
            <v>16.8</v>
          </cell>
          <cell r="AE20">
            <v>-3.8</v>
          </cell>
        </row>
        <row r="21">
          <cell r="S21" t="str">
            <v>2010 1º Sem</v>
          </cell>
          <cell r="T21">
            <v>11.5</v>
          </cell>
          <cell r="U21">
            <v>5.6</v>
          </cell>
          <cell r="V21">
            <v>10.4</v>
          </cell>
          <cell r="W21">
            <v>10.1</v>
          </cell>
          <cell r="X21">
            <v>20.6</v>
          </cell>
          <cell r="Y21">
            <v>12.2</v>
          </cell>
          <cell r="Z21">
            <v>8.1</v>
          </cell>
          <cell r="AA21">
            <v>25.8</v>
          </cell>
          <cell r="AB21">
            <v>6.1</v>
          </cell>
          <cell r="AC21">
            <v>11.7</v>
          </cell>
          <cell r="AD21">
            <v>11.6</v>
          </cell>
          <cell r="AE21">
            <v>15.9</v>
          </cell>
        </row>
        <row r="22">
          <cell r="S22" t="str">
            <v>2010 2º Sem</v>
          </cell>
          <cell r="T22">
            <v>10.4</v>
          </cell>
          <cell r="U22">
            <v>7.5</v>
          </cell>
          <cell r="V22">
            <v>7.6</v>
          </cell>
          <cell r="W22">
            <v>11</v>
          </cell>
          <cell r="X22">
            <v>16.5</v>
          </cell>
          <cell r="Y22">
            <v>11.6</v>
          </cell>
          <cell r="Z22">
            <v>16.2</v>
          </cell>
          <cell r="AA22">
            <v>23.1</v>
          </cell>
          <cell r="AB22">
            <v>11.6</v>
          </cell>
          <cell r="AC22">
            <v>12.6</v>
          </cell>
          <cell r="AD22">
            <v>16.3</v>
          </cell>
          <cell r="AE22">
            <v>15.4</v>
          </cell>
        </row>
        <row r="23">
          <cell r="S23" t="str">
            <v>2011 1º Sem</v>
          </cell>
          <cell r="T23">
            <v>7.3</v>
          </cell>
          <cell r="U23">
            <v>2.8</v>
          </cell>
          <cell r="V23">
            <v>3.9</v>
          </cell>
          <cell r="W23">
            <v>7.7</v>
          </cell>
          <cell r="X23">
            <v>17.8</v>
          </cell>
          <cell r="Y23">
            <v>10.6</v>
          </cell>
          <cell r="Z23">
            <v>8.6</v>
          </cell>
          <cell r="AA23">
            <v>14.7</v>
          </cell>
          <cell r="AB23">
            <v>6.5</v>
          </cell>
          <cell r="AC23">
            <v>9.1999999999999993</v>
          </cell>
          <cell r="AD23">
            <v>12</v>
          </cell>
          <cell r="AE23">
            <v>12.6</v>
          </cell>
        </row>
        <row r="24">
          <cell r="S24" t="str">
            <v>2011 2º Sem</v>
          </cell>
          <cell r="T24">
            <v>6.1</v>
          </cell>
          <cell r="U24">
            <v>0.3</v>
          </cell>
          <cell r="V24">
            <v>4.2</v>
          </cell>
          <cell r="W24">
            <v>0.4</v>
          </cell>
          <cell r="X24">
            <v>15.6</v>
          </cell>
          <cell r="Y24">
            <v>8.9</v>
          </cell>
          <cell r="Z24">
            <v>3.1</v>
          </cell>
          <cell r="AA24">
            <v>23.7</v>
          </cell>
          <cell r="AB24">
            <v>2</v>
          </cell>
          <cell r="AC24">
            <v>4.3</v>
          </cell>
          <cell r="AD24">
            <v>1.1000000000000001</v>
          </cell>
          <cell r="AE24">
            <v>6.2</v>
          </cell>
        </row>
        <row r="25">
          <cell r="S25" t="str">
            <v>2012 1º Sem</v>
          </cell>
          <cell r="T25">
            <v>9</v>
          </cell>
          <cell r="U25">
            <v>4.7</v>
          </cell>
          <cell r="V25">
            <v>9.5</v>
          </cell>
          <cell r="W25">
            <v>1.1000000000000001</v>
          </cell>
          <cell r="X25">
            <v>14</v>
          </cell>
          <cell r="Y25">
            <v>10.9</v>
          </cell>
          <cell r="Z25">
            <v>4</v>
          </cell>
          <cell r="AA25">
            <v>17</v>
          </cell>
          <cell r="AB25">
            <v>7.4</v>
          </cell>
          <cell r="AC25">
            <v>7</v>
          </cell>
          <cell r="AD25">
            <v>3.1</v>
          </cell>
          <cell r="AE25">
            <v>9.3000000000000007</v>
          </cell>
        </row>
        <row r="26">
          <cell r="S26" t="str">
            <v>2012 2º Sem</v>
          </cell>
          <cell r="T26">
            <v>7.9</v>
          </cell>
          <cell r="U26">
            <v>8.9</v>
          </cell>
          <cell r="V26">
            <v>7.5</v>
          </cell>
          <cell r="W26">
            <v>5.5</v>
          </cell>
          <cell r="X26">
            <v>10.6</v>
          </cell>
          <cell r="Y26">
            <v>9.6999999999999993</v>
          </cell>
          <cell r="Z26">
            <v>6.9</v>
          </cell>
          <cell r="AA26">
            <v>-0.9</v>
          </cell>
          <cell r="AB26">
            <v>10.8</v>
          </cell>
          <cell r="AC26">
            <v>8.9</v>
          </cell>
          <cell r="AD26">
            <v>11.3</v>
          </cell>
          <cell r="AE26">
            <v>6.8</v>
          </cell>
        </row>
        <row r="27">
          <cell r="S27" t="str">
            <v>2013 1º Sem</v>
          </cell>
          <cell r="T27">
            <v>3</v>
          </cell>
          <cell r="U27">
            <v>6.2</v>
          </cell>
          <cell r="V27">
            <v>0.3</v>
          </cell>
          <cell r="W27">
            <v>3</v>
          </cell>
          <cell r="X27">
            <v>3.7</v>
          </cell>
          <cell r="Y27">
            <v>8.6</v>
          </cell>
          <cell r="Z27">
            <v>4.3</v>
          </cell>
          <cell r="AA27">
            <v>3.7</v>
          </cell>
          <cell r="AB27">
            <v>9.6</v>
          </cell>
          <cell r="AC27">
            <v>3.7</v>
          </cell>
          <cell r="AD27">
            <v>4.2</v>
          </cell>
          <cell r="AE27">
            <v>6.8</v>
          </cell>
        </row>
        <row r="28">
          <cell r="S28" t="str">
            <v>2013 2º Sem</v>
          </cell>
          <cell r="T28">
            <v>5.4</v>
          </cell>
          <cell r="U28">
            <v>6.4</v>
          </cell>
          <cell r="V28">
            <v>3.4</v>
          </cell>
          <cell r="W28">
            <v>3.8</v>
          </cell>
          <cell r="X28">
            <v>6</v>
          </cell>
          <cell r="Y28">
            <v>11.5</v>
          </cell>
          <cell r="Z28">
            <v>0.7</v>
          </cell>
          <cell r="AA28">
            <v>9.9</v>
          </cell>
          <cell r="AB28">
            <v>10.8</v>
          </cell>
          <cell r="AC28">
            <v>3.5</v>
          </cell>
          <cell r="AD28">
            <v>-1</v>
          </cell>
          <cell r="AE28">
            <v>7</v>
          </cell>
        </row>
        <row r="29">
          <cell r="S29" t="str">
            <v>2014 1º Sem</v>
          </cell>
          <cell r="T29">
            <v>4.3</v>
          </cell>
          <cell r="U29">
            <v>4.0999999999999996</v>
          </cell>
          <cell r="V29">
            <v>3.5</v>
          </cell>
          <cell r="W29">
            <v>-0.7</v>
          </cell>
          <cell r="X29">
            <v>5.0999999999999996</v>
          </cell>
          <cell r="Y29">
            <v>10.1</v>
          </cell>
          <cell r="Z29">
            <v>-5.7</v>
          </cell>
          <cell r="AA29">
            <v>-3</v>
          </cell>
          <cell r="AB29">
            <v>9.6</v>
          </cell>
          <cell r="AC29">
            <v>0.1</v>
          </cell>
          <cell r="AD29">
            <v>-7.9</v>
          </cell>
          <cell r="AE29">
            <v>2</v>
          </cell>
        </row>
        <row r="30">
          <cell r="S30" t="str">
            <v>2014 2º Sem</v>
          </cell>
          <cell r="T30">
            <v>0.4</v>
          </cell>
          <cell r="U30">
            <v>1.2</v>
          </cell>
          <cell r="V30">
            <v>-0.7</v>
          </cell>
          <cell r="W30">
            <v>-1.3</v>
          </cell>
          <cell r="X30">
            <v>-3.3</v>
          </cell>
          <cell r="Y30">
            <v>8.1</v>
          </cell>
          <cell r="Z30">
            <v>-9.9</v>
          </cell>
          <cell r="AA30">
            <v>-0.5</v>
          </cell>
          <cell r="AB30">
            <v>6.6</v>
          </cell>
          <cell r="AC30">
            <v>-3.3</v>
          </cell>
          <cell r="AD30">
            <v>-10.7</v>
          </cell>
          <cell r="AE30">
            <v>-1.8</v>
          </cell>
        </row>
        <row r="31">
          <cell r="S31" t="str">
            <v>2015 1º Sem</v>
          </cell>
          <cell r="T31">
            <v>-2.2000000000000002</v>
          </cell>
          <cell r="U31">
            <v>-3.2</v>
          </cell>
          <cell r="V31">
            <v>-1.8</v>
          </cell>
          <cell r="W31">
            <v>-5</v>
          </cell>
          <cell r="X31">
            <v>-11.3</v>
          </cell>
          <cell r="Y31">
            <v>5.0999999999999996</v>
          </cell>
          <cell r="Z31">
            <v>-8.3000000000000007</v>
          </cell>
          <cell r="AA31">
            <v>10</v>
          </cell>
          <cell r="AB31">
            <v>3.9</v>
          </cell>
          <cell r="AC31">
            <v>-6.4</v>
          </cell>
          <cell r="AD31">
            <v>-15.7</v>
          </cell>
          <cell r="AE31">
            <v>-4.7</v>
          </cell>
        </row>
        <row r="32">
          <cell r="S32" t="str">
            <v>2015 2º Sem</v>
          </cell>
          <cell r="T32">
            <v>-6.4</v>
          </cell>
          <cell r="U32">
            <v>-8.9</v>
          </cell>
          <cell r="V32">
            <v>-3.2</v>
          </cell>
          <cell r="W32">
            <v>-11.5</v>
          </cell>
          <cell r="X32">
            <v>-16.7</v>
          </cell>
          <cell r="Y32">
            <v>1.1000000000000001</v>
          </cell>
          <cell r="Z32">
            <v>-13.9</v>
          </cell>
          <cell r="AA32">
            <v>-11.9</v>
          </cell>
          <cell r="AB32">
            <v>-5.7</v>
          </cell>
          <cell r="AC32">
            <v>-10.7</v>
          </cell>
          <cell r="AD32">
            <v>-19.899999999999999</v>
          </cell>
          <cell r="AE32">
            <v>-11.9</v>
          </cell>
        </row>
        <row r="33">
          <cell r="S33" t="str">
            <v>2016 1º Sem</v>
          </cell>
          <cell r="T33">
            <v>-6.9</v>
          </cell>
          <cell r="U33">
            <v>-9.8000000000000007</v>
          </cell>
          <cell r="V33">
            <v>-3.4</v>
          </cell>
          <cell r="W33">
            <v>-11.1</v>
          </cell>
          <cell r="X33">
            <v>-14.7</v>
          </cell>
          <cell r="Y33">
            <v>0.2</v>
          </cell>
          <cell r="Z33">
            <v>-17</v>
          </cell>
          <cell r="AA33">
            <v>-16.2</v>
          </cell>
          <cell r="AB33">
            <v>-12.3</v>
          </cell>
          <cell r="AC33">
            <v>-9.3000000000000007</v>
          </cell>
          <cell r="AD33">
            <v>-13.7</v>
          </cell>
          <cell r="AE33">
            <v>-13</v>
          </cell>
        </row>
        <row r="34">
          <cell r="S34" t="str">
            <v>2016 2º Sem</v>
          </cell>
          <cell r="T34">
            <v>-5.6</v>
          </cell>
          <cell r="U34">
            <v>-8.6</v>
          </cell>
          <cell r="V34">
            <v>-2.8</v>
          </cell>
          <cell r="W34">
            <v>-10.7</v>
          </cell>
          <cell r="X34">
            <v>-10.4</v>
          </cell>
          <cell r="Y34">
            <v>-4.3</v>
          </cell>
          <cell r="Z34">
            <v>-14.9</v>
          </cell>
          <cell r="AA34">
            <v>-8.1999999999999993</v>
          </cell>
          <cell r="AB34">
            <v>-7</v>
          </cell>
          <cell r="AC34">
            <v>-8.1</v>
          </cell>
          <cell r="AD34">
            <v>-14.3</v>
          </cell>
          <cell r="AE34">
            <v>-8.4</v>
          </cell>
        </row>
        <row r="35">
          <cell r="S35" t="str">
            <v>2017 1º Sem</v>
          </cell>
          <cell r="T35">
            <v>-0.2</v>
          </cell>
          <cell r="U35">
            <v>-3.5</v>
          </cell>
          <cell r="V35">
            <v>-0.6</v>
          </cell>
          <cell r="W35">
            <v>5.7</v>
          </cell>
          <cell r="X35">
            <v>5.8</v>
          </cell>
          <cell r="Y35">
            <v>-0.9</v>
          </cell>
          <cell r="Z35">
            <v>-3.7</v>
          </cell>
          <cell r="AA35">
            <v>-2.4</v>
          </cell>
          <cell r="AB35">
            <v>-0.9</v>
          </cell>
          <cell r="AC35">
            <v>0.3</v>
          </cell>
          <cell r="AD35">
            <v>-4.4000000000000004</v>
          </cell>
          <cell r="AE35">
            <v>4.5999999999999996</v>
          </cell>
        </row>
        <row r="36">
          <cell r="S36" t="str">
            <v>2017 2º Sem</v>
          </cell>
          <cell r="T36">
            <v>4.2</v>
          </cell>
          <cell r="U36">
            <v>-3.1</v>
          </cell>
          <cell r="V36">
            <v>3.5</v>
          </cell>
          <cell r="W36">
            <v>9.1999999999999993</v>
          </cell>
          <cell r="X36">
            <v>13.1</v>
          </cell>
          <cell r="Y36">
            <v>5.8</v>
          </cell>
          <cell r="Z36">
            <v>-4.5999999999999996</v>
          </cell>
          <cell r="AA36">
            <v>-3.8</v>
          </cell>
          <cell r="AB36">
            <v>4.7</v>
          </cell>
          <cell r="AC36">
            <v>7.6</v>
          </cell>
          <cell r="AD36">
            <v>10</v>
          </cell>
          <cell r="AE36">
            <v>13.6</v>
          </cell>
        </row>
        <row r="37">
          <cell r="S37" t="str">
            <v>2018 1º Sem</v>
          </cell>
          <cell r="T37">
            <v>3</v>
          </cell>
          <cell r="U37">
            <v>-6</v>
          </cell>
          <cell r="V37">
            <v>5.4</v>
          </cell>
          <cell r="W37">
            <v>-2.9</v>
          </cell>
          <cell r="X37">
            <v>0.6</v>
          </cell>
          <cell r="Y37">
            <v>5.7</v>
          </cell>
          <cell r="Z37">
            <v>-8.8000000000000007</v>
          </cell>
          <cell r="AA37">
            <v>-0.3</v>
          </cell>
          <cell r="AB37">
            <v>7.9</v>
          </cell>
          <cell r="AC37">
            <v>5.9</v>
          </cell>
          <cell r="AD37">
            <v>16.5</v>
          </cell>
          <cell r="AE37">
            <v>4.9000000000000004</v>
          </cell>
        </row>
        <row r="38">
          <cell r="S38" t="str">
            <v>2018 2º Sem</v>
          </cell>
          <cell r="T38">
            <v>1.7</v>
          </cell>
          <cell r="U38">
            <v>-3.9</v>
          </cell>
          <cell r="V38">
            <v>2.2999999999999998</v>
          </cell>
          <cell r="W38">
            <v>0.6</v>
          </cell>
          <cell r="X38">
            <v>-3</v>
          </cell>
          <cell r="Y38">
            <v>6</v>
          </cell>
          <cell r="Z38">
            <v>-20.9</v>
          </cell>
          <cell r="AA38">
            <v>0.6</v>
          </cell>
          <cell r="AB38">
            <v>7.4</v>
          </cell>
          <cell r="AC38">
            <v>4.3</v>
          </cell>
          <cell r="AD38">
            <v>13.8</v>
          </cell>
          <cell r="AE38">
            <v>2.2999999999999998</v>
          </cell>
        </row>
        <row r="39">
          <cell r="S39" t="str">
            <v>2019 1º Sem</v>
          </cell>
          <cell r="T39">
            <v>0.6</v>
          </cell>
          <cell r="U39">
            <v>0.5</v>
          </cell>
          <cell r="V39">
            <v>-0.3</v>
          </cell>
          <cell r="W39">
            <v>-0.6</v>
          </cell>
          <cell r="X39">
            <v>-1.1000000000000001</v>
          </cell>
          <cell r="Y39">
            <v>6.2</v>
          </cell>
          <cell r="Z39">
            <v>-27</v>
          </cell>
          <cell r="AA39">
            <v>-0.1</v>
          </cell>
          <cell r="AB39">
            <v>4.4000000000000004</v>
          </cell>
          <cell r="AC39">
            <v>3.2</v>
          </cell>
          <cell r="AD39">
            <v>10.9</v>
          </cell>
          <cell r="AE39">
            <v>3.8</v>
          </cell>
        </row>
        <row r="40">
          <cell r="S40" t="str">
            <v>2019 2º Sem</v>
          </cell>
          <cell r="T40">
            <v>3</v>
          </cell>
          <cell r="U40">
            <v>0.7</v>
          </cell>
          <cell r="V40">
            <v>1</v>
          </cell>
          <cell r="W40">
            <v>0.8</v>
          </cell>
          <cell r="X40">
            <v>8</v>
          </cell>
          <cell r="Y40">
            <v>7.4</v>
          </cell>
          <cell r="Z40">
            <v>-11.9</v>
          </cell>
          <cell r="AA40">
            <v>1.6</v>
          </cell>
          <cell r="AB40">
            <v>7.4</v>
          </cell>
          <cell r="AC40">
            <v>4.5</v>
          </cell>
          <cell r="AD40">
            <v>9.1999999999999993</v>
          </cell>
          <cell r="AE40">
            <v>4.5999999999999996</v>
          </cell>
        </row>
        <row r="41">
          <cell r="S41" t="str">
            <v>2020 1º Sem</v>
          </cell>
          <cell r="T41">
            <v>-3.2</v>
          </cell>
          <cell r="U41">
            <v>-12.3</v>
          </cell>
          <cell r="V41">
            <v>5.4</v>
          </cell>
          <cell r="W41">
            <v>-38.700000000000003</v>
          </cell>
          <cell r="X41">
            <v>-1.4</v>
          </cell>
          <cell r="Y41">
            <v>3.6</v>
          </cell>
          <cell r="Z41">
            <v>-28.8</v>
          </cell>
          <cell r="AA41">
            <v>-22.9</v>
          </cell>
          <cell r="AB41">
            <v>-10.6</v>
          </cell>
          <cell r="AC41">
            <v>-7.7</v>
          </cell>
          <cell r="AD41">
            <v>-22.7</v>
          </cell>
          <cell r="AE41">
            <v>-2</v>
          </cell>
        </row>
        <row r="42">
          <cell r="S42" t="str">
            <v>2020 2º Sem</v>
          </cell>
          <cell r="T42">
            <v>5.0999999999999996</v>
          </cell>
          <cell r="U42">
            <v>-7.2</v>
          </cell>
          <cell r="V42">
            <v>4.2</v>
          </cell>
          <cell r="W42">
            <v>-9.8000000000000007</v>
          </cell>
          <cell r="X42">
            <v>20.7</v>
          </cell>
          <cell r="Y42">
            <v>12.7</v>
          </cell>
          <cell r="Z42">
            <v>-32.700000000000003</v>
          </cell>
          <cell r="AA42">
            <v>-9.6999999999999993</v>
          </cell>
          <cell r="AB42">
            <v>12.9</v>
          </cell>
          <cell r="AC42">
            <v>4.2</v>
          </cell>
          <cell r="AD42">
            <v>-5.3</v>
          </cell>
          <cell r="AE42">
            <v>22.5</v>
          </cell>
        </row>
        <row r="43">
          <cell r="S43" t="str">
            <v>2021 1º Sem</v>
          </cell>
          <cell r="T43">
            <v>6.7</v>
          </cell>
          <cell r="U43">
            <v>4</v>
          </cell>
          <cell r="V43">
            <v>-2.7</v>
          </cell>
          <cell r="W43">
            <v>32.5</v>
          </cell>
          <cell r="X43">
            <v>11</v>
          </cell>
          <cell r="Y43">
            <v>16.2</v>
          </cell>
          <cell r="Z43">
            <v>-22.8</v>
          </cell>
          <cell r="AA43">
            <v>5.9</v>
          </cell>
          <cell r="AB43">
            <v>31.6</v>
          </cell>
          <cell r="AC43">
            <v>12.3</v>
          </cell>
          <cell r="AD43">
            <v>27.5</v>
          </cell>
          <cell r="AE43">
            <v>21.5</v>
          </cell>
        </row>
        <row r="44">
          <cell r="S44" t="str">
            <v>2021 2º Sem</v>
          </cell>
          <cell r="T44">
            <v>-3</v>
          </cell>
          <cell r="U44">
            <v>-3.1</v>
          </cell>
          <cell r="V44">
            <v>-2.6</v>
          </cell>
          <cell r="W44">
            <v>3.7</v>
          </cell>
          <cell r="X44">
            <v>-19.399999999999999</v>
          </cell>
          <cell r="Y44">
            <v>4.3</v>
          </cell>
          <cell r="Z44">
            <v>-9.5</v>
          </cell>
          <cell r="AA44">
            <v>-8.5</v>
          </cell>
          <cell r="AB44">
            <v>0.8</v>
          </cell>
          <cell r="AC44">
            <v>-1.7</v>
          </cell>
          <cell r="AD44">
            <v>5.5</v>
          </cell>
          <cell r="AE44">
            <v>-8.1</v>
          </cell>
        </row>
        <row r="45">
          <cell r="S45" t="str">
            <v>2022 1º Sem</v>
          </cell>
          <cell r="T45">
            <v>1.4</v>
          </cell>
          <cell r="U45">
            <v>5.0999999999999996</v>
          </cell>
          <cell r="V45">
            <v>0.5</v>
          </cell>
          <cell r="W45">
            <v>17.2</v>
          </cell>
          <cell r="X45">
            <v>-9.3000000000000007</v>
          </cell>
          <cell r="Y45">
            <v>8.1</v>
          </cell>
          <cell r="Z45">
            <v>18.399999999999999</v>
          </cell>
          <cell r="AA45">
            <v>0.7</v>
          </cell>
          <cell r="AB45">
            <v>-2.8</v>
          </cell>
          <cell r="AC45">
            <v>0.3</v>
          </cell>
          <cell r="AD45">
            <v>0.4</v>
          </cell>
          <cell r="AE45">
            <v>-7.4</v>
          </cell>
        </row>
        <row r="46">
          <cell r="S46" t="str">
            <v>2022 2º Sem</v>
          </cell>
          <cell r="T46">
            <v>0.6</v>
          </cell>
          <cell r="U46">
            <v>27.8</v>
          </cell>
          <cell r="V46">
            <v>2.1</v>
          </cell>
          <cell r="W46">
            <v>-12.5</v>
          </cell>
          <cell r="X46">
            <v>-4.3</v>
          </cell>
          <cell r="Y46">
            <v>4.7</v>
          </cell>
          <cell r="Z46">
            <v>11.1</v>
          </cell>
          <cell r="AA46">
            <v>2.6</v>
          </cell>
          <cell r="AB46">
            <v>-13</v>
          </cell>
          <cell r="AC46">
            <v>-1.4</v>
          </cell>
          <cell r="AD46">
            <v>-3.7</v>
          </cell>
          <cell r="AE46">
            <v>-10</v>
          </cell>
        </row>
        <row r="47">
          <cell r="S47" t="str">
            <v>2023 1º Sem</v>
          </cell>
          <cell r="T47">
            <v>1.4</v>
          </cell>
          <cell r="U47">
            <v>14.3</v>
          </cell>
          <cell r="V47">
            <v>2.6</v>
          </cell>
          <cell r="W47">
            <v>-9</v>
          </cell>
          <cell r="X47">
            <v>2.2000000000000002</v>
          </cell>
          <cell r="Y47">
            <v>2.4</v>
          </cell>
          <cell r="Z47">
            <v>0.2</v>
          </cell>
          <cell r="AA47">
            <v>-1.1000000000000001</v>
          </cell>
          <cell r="AB47">
            <v>-13.7</v>
          </cell>
          <cell r="AC47">
            <v>2</v>
          </cell>
          <cell r="AD47">
            <v>5.4</v>
          </cell>
          <cell r="AE47">
            <v>-3.5</v>
          </cell>
          <cell r="AF47">
            <v>-3.4</v>
          </cell>
        </row>
        <row r="48">
          <cell r="S48" t="str">
            <v>2023 2º Sem</v>
          </cell>
          <cell r="T48">
            <v>2</v>
          </cell>
          <cell r="U48">
            <v>-4.4000000000000004</v>
          </cell>
          <cell r="V48">
            <v>4.7</v>
          </cell>
          <cell r="W48">
            <v>-0.6</v>
          </cell>
          <cell r="X48">
            <v>1.9</v>
          </cell>
          <cell r="Y48">
            <v>6.7</v>
          </cell>
          <cell r="Z48">
            <v>-9.8000000000000007</v>
          </cell>
          <cell r="AA48">
            <v>4.8</v>
          </cell>
          <cell r="AB48">
            <v>-8.1999999999999993</v>
          </cell>
          <cell r="AC48">
            <v>2.5</v>
          </cell>
          <cell r="AD48">
            <v>11.3</v>
          </cell>
          <cell r="AE48">
            <v>-0.2</v>
          </cell>
          <cell r="AF48">
            <v>3.5</v>
          </cell>
        </row>
        <row r="49">
          <cell r="S49" t="str">
            <v>2024 1º Sem</v>
          </cell>
          <cell r="T49">
            <v>4.7</v>
          </cell>
          <cell r="U49">
            <v>-1.9</v>
          </cell>
          <cell r="V49">
            <v>6</v>
          </cell>
          <cell r="W49">
            <v>-0.4</v>
          </cell>
          <cell r="X49">
            <v>2.5</v>
          </cell>
          <cell r="Y49">
            <v>7.8</v>
          </cell>
          <cell r="Z49">
            <v>-7.6</v>
          </cell>
          <cell r="AA49">
            <v>3.1</v>
          </cell>
          <cell r="AB49">
            <v>7.7</v>
          </cell>
          <cell r="AC49">
            <v>4</v>
          </cell>
          <cell r="AD49">
            <v>12.2</v>
          </cell>
          <cell r="AE49">
            <v>2.2000000000000002</v>
          </cell>
          <cell r="AF49">
            <v>-6.6</v>
          </cell>
        </row>
        <row r="50">
          <cell r="S50" t="str">
            <v>2024 2º Sem</v>
          </cell>
          <cell r="T50">
            <v>3.6</v>
          </cell>
          <cell r="U50">
            <v>-1.3</v>
          </cell>
          <cell r="V50">
            <v>3.3</v>
          </cell>
          <cell r="W50">
            <v>5.6</v>
          </cell>
          <cell r="X50">
            <v>5.5</v>
          </cell>
          <cell r="Y50">
            <v>6.9</v>
          </cell>
          <cell r="Z50">
            <v>-7.7</v>
          </cell>
          <cell r="AA50">
            <v>-1.4</v>
          </cell>
          <cell r="AB50">
            <v>6.5</v>
          </cell>
          <cell r="AC50">
            <v>3.5</v>
          </cell>
          <cell r="AD50">
            <v>11.1</v>
          </cell>
          <cell r="AE50">
            <v>7.4</v>
          </cell>
          <cell r="AF50">
            <v>-7.6</v>
          </cell>
        </row>
        <row r="51">
          <cell r="S51" t="str">
            <v>2025 1º Sem</v>
          </cell>
          <cell r="T51">
            <v>1.9</v>
          </cell>
          <cell r="U51">
            <v>0.3</v>
          </cell>
          <cell r="V51">
            <v>1.4</v>
          </cell>
          <cell r="W51">
            <v>5.5</v>
          </cell>
          <cell r="X51">
            <v>4</v>
          </cell>
          <cell r="Y51">
            <v>3.4</v>
          </cell>
          <cell r="Z51">
            <v>-2.7</v>
          </cell>
          <cell r="AA51">
            <v>-0.7</v>
          </cell>
          <cell r="AB51">
            <v>2.2000000000000002</v>
          </cell>
          <cell r="AC51">
            <v>0.2</v>
          </cell>
          <cell r="AD51">
            <v>-0.8</v>
          </cell>
          <cell r="AE51">
            <v>2.7</v>
          </cell>
          <cell r="AF51">
            <v>-6.5</v>
          </cell>
        </row>
        <row r="52">
          <cell r="S52" t="str">
            <v>2025 2º Sem</v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</row>
        <row r="53">
          <cell r="S53" t="str">
            <v>2026 1º Sem</v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</row>
        <row r="54">
          <cell r="S54" t="str">
            <v>2026 2º Sem</v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</row>
        <row r="55">
          <cell r="S55" t="str">
            <v>2027 1º Sem</v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</row>
        <row r="56">
          <cell r="S56" t="str">
            <v>2027 2º Sem</v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</row>
        <row r="57">
          <cell r="S57" t="str">
            <v>2028 1º Sem</v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</row>
        <row r="58">
          <cell r="S58" t="str">
            <v>2028 2º Sem</v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</row>
        <row r="59">
          <cell r="S59" t="str">
            <v>2029 1º Sem</v>
          </cell>
          <cell r="T59" t="str">
            <v>-</v>
          </cell>
          <cell r="U59" t="str">
            <v>-</v>
          </cell>
          <cell r="V59" t="str">
            <v>-</v>
          </cell>
          <cell r="W59" t="str">
            <v>-</v>
          </cell>
          <cell r="X59" t="str">
            <v>-</v>
          </cell>
          <cell r="Y59" t="str">
            <v>-</v>
          </cell>
          <cell r="Z59" t="str">
            <v>-</v>
          </cell>
          <cell r="AA59" t="str">
            <v>-</v>
          </cell>
          <cell r="AB59" t="str">
            <v>-</v>
          </cell>
          <cell r="AC59" t="str">
            <v>-</v>
          </cell>
          <cell r="AD59" t="str">
            <v>-</v>
          </cell>
          <cell r="AE59" t="str">
            <v>-</v>
          </cell>
          <cell r="AF59" t="str">
            <v>-</v>
          </cell>
        </row>
        <row r="60">
          <cell r="S60" t="str">
            <v>2029 2º Sem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</row>
        <row r="61">
          <cell r="S61" t="str">
            <v>2030 1º Sem</v>
          </cell>
          <cell r="T61" t="str">
            <v>-</v>
          </cell>
          <cell r="U61" t="str">
            <v>-</v>
          </cell>
          <cell r="V61" t="str">
            <v>-</v>
          </cell>
          <cell r="W61" t="str">
            <v>-</v>
          </cell>
          <cell r="X61" t="str">
            <v>-</v>
          </cell>
          <cell r="Y61" t="str">
            <v>-</v>
          </cell>
          <cell r="Z61" t="str">
            <v>-</v>
          </cell>
          <cell r="AA61" t="str">
            <v>-</v>
          </cell>
          <cell r="AB61" t="str">
            <v>-</v>
          </cell>
          <cell r="AC61" t="str">
            <v>-</v>
          </cell>
          <cell r="AD61" t="str">
            <v>-</v>
          </cell>
          <cell r="AE61" t="str">
            <v>-</v>
          </cell>
          <cell r="AF61" t="str">
            <v>-</v>
          </cell>
        </row>
        <row r="62">
          <cell r="S62" t="str">
            <v>2030 2º Sem</v>
          </cell>
          <cell r="T62" t="str">
            <v>-</v>
          </cell>
          <cell r="U62" t="str">
            <v>-</v>
          </cell>
          <cell r="V62" t="str">
            <v>-</v>
          </cell>
          <cell r="W62" t="str">
            <v>-</v>
          </cell>
          <cell r="X62" t="str">
            <v>-</v>
          </cell>
          <cell r="Y62" t="str">
            <v>-</v>
          </cell>
          <cell r="Z62" t="str">
            <v>-</v>
          </cell>
          <cell r="AA62" t="str">
            <v>-</v>
          </cell>
          <cell r="AB62" t="str">
            <v>-</v>
          </cell>
          <cell r="AC62" t="str">
            <v>-</v>
          </cell>
          <cell r="AD62" t="str">
            <v>-</v>
          </cell>
          <cell r="AE62" t="str">
            <v>-</v>
          </cell>
          <cell r="AF62" t="str">
            <v>-</v>
          </cell>
        </row>
        <row r="63">
          <cell r="S63" t="str">
            <v>2031 1º Sem</v>
          </cell>
          <cell r="T63" t="str">
            <v>-</v>
          </cell>
          <cell r="U63" t="str">
            <v>-</v>
          </cell>
          <cell r="V63" t="str">
            <v>-</v>
          </cell>
          <cell r="W63" t="str">
            <v>-</v>
          </cell>
          <cell r="X63" t="str">
            <v>-</v>
          </cell>
          <cell r="Y63" t="str">
            <v>-</v>
          </cell>
          <cell r="Z63" t="str">
            <v>-</v>
          </cell>
          <cell r="AA63" t="str">
            <v>-</v>
          </cell>
          <cell r="AB63" t="str">
            <v>-</v>
          </cell>
          <cell r="AC63" t="str">
            <v>-</v>
          </cell>
          <cell r="AD63" t="str">
            <v>-</v>
          </cell>
          <cell r="AE63" t="str">
            <v>-</v>
          </cell>
          <cell r="AF63" t="str">
            <v>-</v>
          </cell>
        </row>
        <row r="64">
          <cell r="S64" t="str">
            <v>2031 2º Sem</v>
          </cell>
          <cell r="T64" t="str">
            <v>-</v>
          </cell>
          <cell r="U64" t="str">
            <v>-</v>
          </cell>
          <cell r="V64" t="str">
            <v>-</v>
          </cell>
          <cell r="W64" t="str">
            <v>-</v>
          </cell>
          <cell r="X64" t="str">
            <v>-</v>
          </cell>
          <cell r="Y64" t="str">
            <v>-</v>
          </cell>
          <cell r="Z64" t="str">
            <v>-</v>
          </cell>
          <cell r="AA64" t="str">
            <v>-</v>
          </cell>
          <cell r="AB64" t="str">
            <v>-</v>
          </cell>
          <cell r="AC64" t="str">
            <v>-</v>
          </cell>
          <cell r="AD64" t="str">
            <v>-</v>
          </cell>
          <cell r="AE64" t="str">
            <v>-</v>
          </cell>
          <cell r="AF64" t="str">
            <v>-</v>
          </cell>
        </row>
        <row r="65">
          <cell r="S65" t="str">
            <v>2032 1º Sem</v>
          </cell>
          <cell r="T65" t="str">
            <v>-</v>
          </cell>
          <cell r="U65" t="str">
            <v>-</v>
          </cell>
          <cell r="V65" t="str">
            <v>-</v>
          </cell>
          <cell r="W65" t="str">
            <v>-</v>
          </cell>
          <cell r="X65" t="str">
            <v>-</v>
          </cell>
          <cell r="Y65" t="str">
            <v>-</v>
          </cell>
          <cell r="Z65" t="str">
            <v>-</v>
          </cell>
          <cell r="AA65" t="str">
            <v>-</v>
          </cell>
          <cell r="AB65" t="str">
            <v>-</v>
          </cell>
          <cell r="AC65" t="str">
            <v>-</v>
          </cell>
          <cell r="AD65" t="str">
            <v>-</v>
          </cell>
          <cell r="AE65" t="str">
            <v>-</v>
          </cell>
          <cell r="AF65" t="str">
            <v>-</v>
          </cell>
        </row>
        <row r="66">
          <cell r="S66" t="str">
            <v>2032 2º Sem</v>
          </cell>
          <cell r="T66" t="str">
            <v>-</v>
          </cell>
          <cell r="U66" t="str">
            <v>-</v>
          </cell>
          <cell r="V66" t="str">
            <v>-</v>
          </cell>
          <cell r="W66" t="str">
            <v>-</v>
          </cell>
          <cell r="X66" t="str">
            <v>-</v>
          </cell>
          <cell r="Y66" t="str">
            <v>-</v>
          </cell>
          <cell r="Z66" t="str">
            <v>-</v>
          </cell>
          <cell r="AA66" t="str">
            <v>-</v>
          </cell>
          <cell r="AB66" t="str">
            <v>-</v>
          </cell>
          <cell r="AC66" t="str">
            <v>-</v>
          </cell>
          <cell r="AD66" t="str">
            <v>-</v>
          </cell>
          <cell r="AE66" t="str">
            <v>-</v>
          </cell>
          <cell r="AF66" t="str">
            <v>-</v>
          </cell>
        </row>
        <row r="67">
          <cell r="S67" t="str">
            <v>2033 1º Sem</v>
          </cell>
          <cell r="T67" t="str">
            <v>-</v>
          </cell>
          <cell r="U67" t="str">
            <v>-</v>
          </cell>
          <cell r="V67" t="str">
            <v>-</v>
          </cell>
          <cell r="W67" t="str">
            <v>-</v>
          </cell>
          <cell r="X67" t="str">
            <v>-</v>
          </cell>
          <cell r="Y67" t="str">
            <v>-</v>
          </cell>
          <cell r="Z67" t="str">
            <v>-</v>
          </cell>
          <cell r="AA67" t="str">
            <v>-</v>
          </cell>
          <cell r="AB67" t="str">
            <v>-</v>
          </cell>
          <cell r="AC67" t="str">
            <v>-</v>
          </cell>
          <cell r="AD67" t="str">
            <v>-</v>
          </cell>
          <cell r="AE67" t="str">
            <v>-</v>
          </cell>
          <cell r="AF67" t="str">
            <v>-</v>
          </cell>
        </row>
        <row r="68">
          <cell r="S68" t="str">
            <v>2033 2º Sem</v>
          </cell>
          <cell r="T68" t="str">
            <v>-</v>
          </cell>
          <cell r="U68" t="str">
            <v>-</v>
          </cell>
          <cell r="V68" t="str">
            <v>-</v>
          </cell>
          <cell r="W68" t="str">
            <v>-</v>
          </cell>
          <cell r="X68" t="str">
            <v>-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  <cell r="AC68" t="str">
            <v>-</v>
          </cell>
          <cell r="AD68" t="str">
            <v>-</v>
          </cell>
          <cell r="AE68" t="str">
            <v>-</v>
          </cell>
          <cell r="AF68" t="str">
            <v>-</v>
          </cell>
        </row>
        <row r="69">
          <cell r="S69" t="str">
            <v>2034 1º Sem</v>
          </cell>
          <cell r="T69" t="str">
            <v>-</v>
          </cell>
          <cell r="U69" t="str">
            <v>-</v>
          </cell>
          <cell r="V69" t="str">
            <v>-</v>
          </cell>
          <cell r="W69" t="str">
            <v>-</v>
          </cell>
          <cell r="X69" t="str">
            <v>-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 t="str">
            <v>-</v>
          </cell>
          <cell r="AD69" t="str">
            <v>-</v>
          </cell>
          <cell r="AE69" t="str">
            <v>-</v>
          </cell>
          <cell r="AF69" t="str">
            <v>-</v>
          </cell>
        </row>
        <row r="70">
          <cell r="S70" t="str">
            <v>2034 2º Sem</v>
          </cell>
          <cell r="T70" t="str">
            <v>-</v>
          </cell>
          <cell r="U70" t="str">
            <v>-</v>
          </cell>
          <cell r="V70" t="str">
            <v>-</v>
          </cell>
          <cell r="W70" t="str">
            <v>-</v>
          </cell>
          <cell r="X70" t="str">
            <v>-</v>
          </cell>
          <cell r="Y70" t="str">
            <v>-</v>
          </cell>
          <cell r="Z70" t="str">
            <v>-</v>
          </cell>
          <cell r="AA70" t="str">
            <v>-</v>
          </cell>
          <cell r="AB70" t="str">
            <v>-</v>
          </cell>
          <cell r="AC70" t="str">
            <v>-</v>
          </cell>
          <cell r="AD70" t="str">
            <v>-</v>
          </cell>
          <cell r="AE70" t="str">
            <v>-</v>
          </cell>
          <cell r="AF70" t="str">
            <v>-</v>
          </cell>
        </row>
        <row r="71">
          <cell r="S71" t="str">
            <v>2035 1º Sem</v>
          </cell>
          <cell r="T71" t="str">
            <v>-</v>
          </cell>
          <cell r="U71" t="str">
            <v>-</v>
          </cell>
          <cell r="V71" t="str">
            <v>-</v>
          </cell>
          <cell r="W71" t="str">
            <v>-</v>
          </cell>
          <cell r="X71" t="str">
            <v>-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  <cell r="AC71" t="str">
            <v>-</v>
          </cell>
          <cell r="AD71" t="str">
            <v>-</v>
          </cell>
          <cell r="AE71" t="str">
            <v>-</v>
          </cell>
          <cell r="AF71" t="str">
            <v>-</v>
          </cell>
        </row>
        <row r="72">
          <cell r="S72" t="str">
            <v>2035 2º Sem</v>
          </cell>
          <cell r="T72" t="str">
            <v>-</v>
          </cell>
          <cell r="U72" t="str">
            <v>-</v>
          </cell>
          <cell r="V72" t="str">
            <v>-</v>
          </cell>
          <cell r="W72" t="str">
            <v>-</v>
          </cell>
          <cell r="X72" t="str">
            <v>-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 t="str">
            <v>-</v>
          </cell>
          <cell r="AD72" t="str">
            <v>-</v>
          </cell>
          <cell r="AE72" t="str">
            <v>-</v>
          </cell>
          <cell r="AF72" t="str">
            <v>-</v>
          </cell>
        </row>
        <row r="73">
          <cell r="S73" t="str">
            <v>2036 1º Sem</v>
          </cell>
          <cell r="T73" t="str">
            <v>-</v>
          </cell>
          <cell r="U73" t="str">
            <v>-</v>
          </cell>
          <cell r="V73" t="str">
            <v>-</v>
          </cell>
          <cell r="W73" t="str">
            <v>-</v>
          </cell>
          <cell r="X73" t="str">
            <v>-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  <cell r="AC73" t="str">
            <v>-</v>
          </cell>
          <cell r="AD73" t="str">
            <v>-</v>
          </cell>
          <cell r="AE73" t="str">
            <v>-</v>
          </cell>
          <cell r="AF73" t="str">
            <v>-</v>
          </cell>
        </row>
        <row r="74">
          <cell r="S74" t="str">
            <v>2036 2º Sem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</row>
        <row r="75">
          <cell r="S75" t="str">
            <v>2037 1º Sem</v>
          </cell>
          <cell r="T75" t="str">
            <v>-</v>
          </cell>
          <cell r="U75" t="str">
            <v>-</v>
          </cell>
          <cell r="V75" t="str">
            <v>-</v>
          </cell>
          <cell r="W75" t="str">
            <v>-</v>
          </cell>
          <cell r="X75" t="str">
            <v>-</v>
          </cell>
          <cell r="Y75" t="str">
            <v>-</v>
          </cell>
          <cell r="Z75" t="str">
            <v>-</v>
          </cell>
          <cell r="AA75" t="str">
            <v>-</v>
          </cell>
          <cell r="AB75" t="str">
            <v>-</v>
          </cell>
          <cell r="AC75" t="str">
            <v>-</v>
          </cell>
          <cell r="AD75" t="str">
            <v>-</v>
          </cell>
          <cell r="AE75" t="str">
            <v>-</v>
          </cell>
          <cell r="AF75" t="str">
            <v>-</v>
          </cell>
        </row>
        <row r="76">
          <cell r="S76" t="str">
            <v>2037 2º Sem</v>
          </cell>
          <cell r="T76" t="str">
            <v>-</v>
          </cell>
          <cell r="U76" t="str">
            <v>-</v>
          </cell>
          <cell r="V76" t="str">
            <v>-</v>
          </cell>
          <cell r="W76" t="str">
            <v>-</v>
          </cell>
          <cell r="X76" t="str">
            <v>-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  <cell r="AC76" t="str">
            <v>-</v>
          </cell>
          <cell r="AD76" t="str">
            <v>-</v>
          </cell>
          <cell r="AE76" t="str">
            <v>-</v>
          </cell>
          <cell r="AF76" t="str">
            <v>-</v>
          </cell>
        </row>
        <row r="77">
          <cell r="S77" t="str">
            <v>2038 1º Sem</v>
          </cell>
          <cell r="T77" t="str">
            <v>-</v>
          </cell>
          <cell r="U77" t="str">
            <v>-</v>
          </cell>
          <cell r="V77" t="str">
            <v>-</v>
          </cell>
          <cell r="W77" t="str">
            <v>-</v>
          </cell>
          <cell r="X77" t="str">
            <v>-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 t="str">
            <v>-</v>
          </cell>
          <cell r="AD77" t="str">
            <v>-</v>
          </cell>
          <cell r="AE77" t="str">
            <v>-</v>
          </cell>
          <cell r="AF77" t="str">
            <v>-</v>
          </cell>
        </row>
        <row r="78">
          <cell r="S78" t="str">
            <v>2038 2º Sem</v>
          </cell>
          <cell r="T78" t="str">
            <v>-</v>
          </cell>
          <cell r="U78" t="str">
            <v>-</v>
          </cell>
          <cell r="V78" t="str">
            <v>-</v>
          </cell>
          <cell r="W78" t="str">
            <v>-</v>
          </cell>
          <cell r="X78" t="str">
            <v>-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  <cell r="AC78" t="str">
            <v>-</v>
          </cell>
          <cell r="AD78" t="str">
            <v>-</v>
          </cell>
          <cell r="AE78" t="str">
            <v>-</v>
          </cell>
          <cell r="AF78" t="str">
            <v>-</v>
          </cell>
        </row>
        <row r="79">
          <cell r="S79" t="str">
            <v>2039 1º Sem</v>
          </cell>
          <cell r="T79" t="str">
            <v>-</v>
          </cell>
          <cell r="U79" t="str">
            <v>-</v>
          </cell>
          <cell r="V79" t="str">
            <v>-</v>
          </cell>
          <cell r="W79" t="str">
            <v>-</v>
          </cell>
          <cell r="X79" t="str">
            <v>-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  <cell r="AC79" t="str">
            <v>-</v>
          </cell>
          <cell r="AD79" t="str">
            <v>-</v>
          </cell>
          <cell r="AE79" t="str">
            <v>-</v>
          </cell>
          <cell r="AF79" t="str">
            <v>-</v>
          </cell>
        </row>
        <row r="80">
          <cell r="S80" t="str">
            <v>2039 2º Sem</v>
          </cell>
          <cell r="T80" t="str">
            <v>-</v>
          </cell>
          <cell r="U80" t="str">
            <v>-</v>
          </cell>
          <cell r="V80" t="str">
            <v>-</v>
          </cell>
          <cell r="W80" t="str">
            <v>-</v>
          </cell>
          <cell r="X80" t="str">
            <v>-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  <cell r="AC80" t="str">
            <v>-</v>
          </cell>
          <cell r="AD80" t="str">
            <v>-</v>
          </cell>
          <cell r="AE80" t="str">
            <v>-</v>
          </cell>
          <cell r="AF80" t="str">
            <v>-</v>
          </cell>
        </row>
        <row r="81">
          <cell r="S81" t="str">
            <v>2040 1º Sem</v>
          </cell>
          <cell r="T81" t="str">
            <v>-</v>
          </cell>
          <cell r="U81" t="str">
            <v>-</v>
          </cell>
          <cell r="V81" t="str">
            <v>-</v>
          </cell>
          <cell r="W81" t="str">
            <v>-</v>
          </cell>
          <cell r="X81" t="str">
            <v>-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 t="str">
            <v>-</v>
          </cell>
          <cell r="AD81" t="str">
            <v>-</v>
          </cell>
          <cell r="AE81" t="str">
            <v>-</v>
          </cell>
          <cell r="AF81" t="str">
            <v>-</v>
          </cell>
        </row>
        <row r="82">
          <cell r="S82" t="str">
            <v>2040 2º Sem</v>
          </cell>
          <cell r="T82" t="str">
            <v>-</v>
          </cell>
          <cell r="U82" t="str">
            <v>-</v>
          </cell>
          <cell r="V82" t="str">
            <v>-</v>
          </cell>
          <cell r="W82" t="str">
            <v>-</v>
          </cell>
          <cell r="X82" t="str">
            <v>-</v>
          </cell>
          <cell r="Y82" t="str">
            <v>-</v>
          </cell>
          <cell r="Z82" t="str">
            <v>-</v>
          </cell>
          <cell r="AA82" t="str">
            <v>-</v>
          </cell>
          <cell r="AB82" t="str">
            <v>-</v>
          </cell>
          <cell r="AC82" t="str">
            <v>-</v>
          </cell>
          <cell r="AD82" t="str">
            <v>-</v>
          </cell>
          <cell r="AE82" t="str">
            <v>-</v>
          </cell>
          <cell r="AF82" t="str">
            <v>-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B8" t="str">
            <v>Setembro / Agosto*</v>
          </cell>
        </row>
      </sheetData>
      <sheetData sheetId="5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1:F13"/>
  <sheetViews>
    <sheetView showGridLines="0" topLeftCell="A2" zoomScale="75" zoomScaleNormal="75" workbookViewId="0">
      <selection activeCell="E7" sqref="E7"/>
    </sheetView>
  </sheetViews>
  <sheetFormatPr defaultColWidth="8.140625" defaultRowHeight="12.75"/>
  <cols>
    <col min="1" max="1" width="8.140625" style="7" customWidth="1"/>
    <col min="2" max="2" width="37.140625" style="7" customWidth="1"/>
    <col min="3" max="6" width="15.42578125" style="7" customWidth="1"/>
    <col min="7" max="8" width="8.140625" style="7"/>
    <col min="9" max="9" width="31" style="7" customWidth="1"/>
    <col min="10" max="13" width="18" style="7" customWidth="1"/>
    <col min="14" max="14" width="25.5703125" style="7" customWidth="1"/>
    <col min="15" max="16384" width="8.140625" style="7"/>
  </cols>
  <sheetData>
    <row r="1" spans="2:6" ht="17.25" hidden="1" customHeight="1">
      <c r="B1" s="7" t="str">
        <f>[4]PMC!$C$8&amp;" "&amp;[4]PMC!$C$10</f>
        <v>Setembro 2025</v>
      </c>
    </row>
    <row r="3" spans="2:6" ht="20.25" customHeight="1">
      <c r="B3" s="99" t="s">
        <v>0</v>
      </c>
      <c r="C3" s="100" t="s">
        <v>1</v>
      </c>
      <c r="D3" s="101"/>
      <c r="E3" s="99" t="s">
        <v>2</v>
      </c>
      <c r="F3" s="99"/>
    </row>
    <row r="4" spans="2:6" ht="37.5">
      <c r="B4" s="99"/>
      <c r="C4" s="49" t="s">
        <v>3</v>
      </c>
      <c r="D4" s="49" t="s">
        <v>4</v>
      </c>
      <c r="E4" s="49" t="s">
        <v>3</v>
      </c>
      <c r="F4" s="49" t="s">
        <v>4</v>
      </c>
    </row>
    <row r="5" spans="2:6" ht="23.25" customHeight="1">
      <c r="B5" s="50" t="s">
        <v>5</v>
      </c>
      <c r="C5" s="51">
        <v>-0.3</v>
      </c>
      <c r="D5" s="51">
        <v>0</v>
      </c>
      <c r="E5" s="51">
        <v>0.2</v>
      </c>
      <c r="F5" s="51">
        <v>0.6</v>
      </c>
    </row>
    <row r="6" spans="2:6" ht="23.25" customHeight="1">
      <c r="B6" s="50" t="s">
        <v>6</v>
      </c>
      <c r="C6" s="51">
        <v>-0.1</v>
      </c>
      <c r="D6" s="51">
        <v>0.2</v>
      </c>
      <c r="E6" s="51">
        <v>1</v>
      </c>
      <c r="F6" s="51">
        <v>1.3</v>
      </c>
    </row>
    <row r="7" spans="2:6" ht="23.25" customHeight="1">
      <c r="B7" s="50" t="s">
        <v>7</v>
      </c>
      <c r="C7" s="51">
        <v>0.8</v>
      </c>
      <c r="D7" s="51">
        <v>5.3</v>
      </c>
      <c r="E7" s="51">
        <v>1.1000000000000001</v>
      </c>
      <c r="F7" s="51">
        <v>5</v>
      </c>
    </row>
    <row r="8" spans="2:6" ht="23.25" customHeight="1">
      <c r="B8" s="50" t="s">
        <v>8</v>
      </c>
      <c r="C8" s="51">
        <v>1.5</v>
      </c>
      <c r="D8" s="51">
        <v>7</v>
      </c>
      <c r="E8" s="51">
        <v>-0.3</v>
      </c>
      <c r="F8" s="51">
        <v>4.3</v>
      </c>
    </row>
    <row r="9" spans="2:6" ht="23.25" customHeight="1">
      <c r="B9" s="50" t="s">
        <v>9</v>
      </c>
      <c r="C9" s="51">
        <v>2.1</v>
      </c>
      <c r="D9" s="51">
        <v>7.6</v>
      </c>
      <c r="E9" s="51">
        <v>0.7</v>
      </c>
      <c r="F9" s="51">
        <v>5.3</v>
      </c>
    </row>
    <row r="10" spans="2:6" ht="15" customHeight="1">
      <c r="B10" s="52" t="s">
        <v>10</v>
      </c>
    </row>
    <row r="11" spans="2:6" ht="15.75" customHeight="1">
      <c r="B11" s="53" t="s">
        <v>11</v>
      </c>
    </row>
    <row r="12" spans="2:6" ht="39" customHeight="1"/>
    <row r="13" spans="2:6" ht="39" customHeight="1"/>
  </sheetData>
  <sheetProtection selectLockedCells="1" selectUnlockedCells="1"/>
  <mergeCells count="3">
    <mergeCell ref="B3:B4"/>
    <mergeCell ref="C3:D3"/>
    <mergeCell ref="E3:F3"/>
  </mergeCells>
  <phoneticPr fontId="23" type="noConversion"/>
  <pageMargins left="0.51180555555555551" right="0.51180555555555551" top="0.78749999999999998" bottom="0.78749999999999998" header="0.51180555555555551" footer="0.51180555555555551"/>
  <pageSetup paperSize="9" scale="94" firstPageNumber="0" orientation="landscape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97"/>
  <sheetViews>
    <sheetView showGridLines="0" view="pageBreakPreview" topLeftCell="A48" zoomScale="70" zoomScaleNormal="100" zoomScaleSheetLayoutView="70" workbookViewId="0">
      <selection activeCell="K75" sqref="K75"/>
    </sheetView>
  </sheetViews>
  <sheetFormatPr defaultRowHeight="12.75"/>
  <cols>
    <col min="1" max="1" width="16.7109375" style="72" customWidth="1"/>
    <col min="2" max="2" width="27.85546875" style="72" hidden="1" customWidth="1"/>
    <col min="3" max="15" width="16.42578125" style="72" customWidth="1"/>
    <col min="16" max="257" width="9.140625" style="72"/>
    <col min="258" max="258" width="17.140625" style="72" customWidth="1"/>
    <col min="259" max="270" width="16.42578125" style="72" customWidth="1"/>
    <col min="271" max="271" width="18.140625" style="72" customWidth="1"/>
    <col min="272" max="513" width="9.140625" style="72"/>
    <col min="514" max="514" width="17.140625" style="72" customWidth="1"/>
    <col min="515" max="526" width="16.42578125" style="72" customWidth="1"/>
    <col min="527" max="527" width="18.140625" style="72" customWidth="1"/>
    <col min="528" max="769" width="9.140625" style="72"/>
    <col min="770" max="770" width="17.140625" style="72" customWidth="1"/>
    <col min="771" max="782" width="16.42578125" style="72" customWidth="1"/>
    <col min="783" max="783" width="18.140625" style="72" customWidth="1"/>
    <col min="784" max="1025" width="9.140625" style="72"/>
    <col min="1026" max="1026" width="17.140625" style="72" customWidth="1"/>
    <col min="1027" max="1038" width="16.42578125" style="72" customWidth="1"/>
    <col min="1039" max="1039" width="18.140625" style="72" customWidth="1"/>
    <col min="1040" max="1281" width="9.140625" style="72"/>
    <col min="1282" max="1282" width="17.140625" style="72" customWidth="1"/>
    <col min="1283" max="1294" width="16.42578125" style="72" customWidth="1"/>
    <col min="1295" max="1295" width="18.140625" style="72" customWidth="1"/>
    <col min="1296" max="1537" width="9.140625" style="72"/>
    <col min="1538" max="1538" width="17.140625" style="72" customWidth="1"/>
    <col min="1539" max="1550" width="16.42578125" style="72" customWidth="1"/>
    <col min="1551" max="1551" width="18.140625" style="72" customWidth="1"/>
    <col min="1552" max="1793" width="9.140625" style="72"/>
    <col min="1794" max="1794" width="17.140625" style="72" customWidth="1"/>
    <col min="1795" max="1806" width="16.42578125" style="72" customWidth="1"/>
    <col min="1807" max="1807" width="18.140625" style="72" customWidth="1"/>
    <col min="1808" max="2049" width="9.140625" style="72"/>
    <col min="2050" max="2050" width="17.140625" style="72" customWidth="1"/>
    <col min="2051" max="2062" width="16.42578125" style="72" customWidth="1"/>
    <col min="2063" max="2063" width="18.140625" style="72" customWidth="1"/>
    <col min="2064" max="2305" width="9.140625" style="72"/>
    <col min="2306" max="2306" width="17.140625" style="72" customWidth="1"/>
    <col min="2307" max="2318" width="16.42578125" style="72" customWidth="1"/>
    <col min="2319" max="2319" width="18.140625" style="72" customWidth="1"/>
    <col min="2320" max="2561" width="9.140625" style="72"/>
    <col min="2562" max="2562" width="17.140625" style="72" customWidth="1"/>
    <col min="2563" max="2574" width="16.42578125" style="72" customWidth="1"/>
    <col min="2575" max="2575" width="18.140625" style="72" customWidth="1"/>
    <col min="2576" max="2817" width="9.140625" style="72"/>
    <col min="2818" max="2818" width="17.140625" style="72" customWidth="1"/>
    <col min="2819" max="2830" width="16.42578125" style="72" customWidth="1"/>
    <col min="2831" max="2831" width="18.140625" style="72" customWidth="1"/>
    <col min="2832" max="3073" width="9.140625" style="72"/>
    <col min="3074" max="3074" width="17.140625" style="72" customWidth="1"/>
    <col min="3075" max="3086" width="16.42578125" style="72" customWidth="1"/>
    <col min="3087" max="3087" width="18.140625" style="72" customWidth="1"/>
    <col min="3088" max="3329" width="9.140625" style="72"/>
    <col min="3330" max="3330" width="17.140625" style="72" customWidth="1"/>
    <col min="3331" max="3342" width="16.42578125" style="72" customWidth="1"/>
    <col min="3343" max="3343" width="18.140625" style="72" customWidth="1"/>
    <col min="3344" max="3585" width="9.140625" style="72"/>
    <col min="3586" max="3586" width="17.140625" style="72" customWidth="1"/>
    <col min="3587" max="3598" width="16.42578125" style="72" customWidth="1"/>
    <col min="3599" max="3599" width="18.140625" style="72" customWidth="1"/>
    <col min="3600" max="3841" width="9.140625" style="72"/>
    <col min="3842" max="3842" width="17.140625" style="72" customWidth="1"/>
    <col min="3843" max="3854" width="16.42578125" style="72" customWidth="1"/>
    <col min="3855" max="3855" width="18.140625" style="72" customWidth="1"/>
    <col min="3856" max="4097" width="9.140625" style="72"/>
    <col min="4098" max="4098" width="17.140625" style="72" customWidth="1"/>
    <col min="4099" max="4110" width="16.42578125" style="72" customWidth="1"/>
    <col min="4111" max="4111" width="18.140625" style="72" customWidth="1"/>
    <col min="4112" max="4353" width="9.140625" style="72"/>
    <col min="4354" max="4354" width="17.140625" style="72" customWidth="1"/>
    <col min="4355" max="4366" width="16.42578125" style="72" customWidth="1"/>
    <col min="4367" max="4367" width="18.140625" style="72" customWidth="1"/>
    <col min="4368" max="4609" width="9.140625" style="72"/>
    <col min="4610" max="4610" width="17.140625" style="72" customWidth="1"/>
    <col min="4611" max="4622" width="16.42578125" style="72" customWidth="1"/>
    <col min="4623" max="4623" width="18.140625" style="72" customWidth="1"/>
    <col min="4624" max="4865" width="9.140625" style="72"/>
    <col min="4866" max="4866" width="17.140625" style="72" customWidth="1"/>
    <col min="4867" max="4878" width="16.42578125" style="72" customWidth="1"/>
    <col min="4879" max="4879" width="18.140625" style="72" customWidth="1"/>
    <col min="4880" max="5121" width="9.140625" style="72"/>
    <col min="5122" max="5122" width="17.140625" style="72" customWidth="1"/>
    <col min="5123" max="5134" width="16.42578125" style="72" customWidth="1"/>
    <col min="5135" max="5135" width="18.140625" style="72" customWidth="1"/>
    <col min="5136" max="5377" width="9.140625" style="72"/>
    <col min="5378" max="5378" width="17.140625" style="72" customWidth="1"/>
    <col min="5379" max="5390" width="16.42578125" style="72" customWidth="1"/>
    <col min="5391" max="5391" width="18.140625" style="72" customWidth="1"/>
    <col min="5392" max="5633" width="9.140625" style="72"/>
    <col min="5634" max="5634" width="17.140625" style="72" customWidth="1"/>
    <col min="5635" max="5646" width="16.42578125" style="72" customWidth="1"/>
    <col min="5647" max="5647" width="18.140625" style="72" customWidth="1"/>
    <col min="5648" max="5889" width="9.140625" style="72"/>
    <col min="5890" max="5890" width="17.140625" style="72" customWidth="1"/>
    <col min="5891" max="5902" width="16.42578125" style="72" customWidth="1"/>
    <col min="5903" max="5903" width="18.140625" style="72" customWidth="1"/>
    <col min="5904" max="6145" width="9.140625" style="72"/>
    <col min="6146" max="6146" width="17.140625" style="72" customWidth="1"/>
    <col min="6147" max="6158" width="16.42578125" style="72" customWidth="1"/>
    <col min="6159" max="6159" width="18.140625" style="72" customWidth="1"/>
    <col min="6160" max="6401" width="9.140625" style="72"/>
    <col min="6402" max="6402" width="17.140625" style="72" customWidth="1"/>
    <col min="6403" max="6414" width="16.42578125" style="72" customWidth="1"/>
    <col min="6415" max="6415" width="18.140625" style="72" customWidth="1"/>
    <col min="6416" max="6657" width="9.140625" style="72"/>
    <col min="6658" max="6658" width="17.140625" style="72" customWidth="1"/>
    <col min="6659" max="6670" width="16.42578125" style="72" customWidth="1"/>
    <col min="6671" max="6671" width="18.140625" style="72" customWidth="1"/>
    <col min="6672" max="6913" width="9.140625" style="72"/>
    <col min="6914" max="6914" width="17.140625" style="72" customWidth="1"/>
    <col min="6915" max="6926" width="16.42578125" style="72" customWidth="1"/>
    <col min="6927" max="6927" width="18.140625" style="72" customWidth="1"/>
    <col min="6928" max="7169" width="9.140625" style="72"/>
    <col min="7170" max="7170" width="17.140625" style="72" customWidth="1"/>
    <col min="7171" max="7182" width="16.42578125" style="72" customWidth="1"/>
    <col min="7183" max="7183" width="18.140625" style="72" customWidth="1"/>
    <col min="7184" max="7425" width="9.140625" style="72"/>
    <col min="7426" max="7426" width="17.140625" style="72" customWidth="1"/>
    <col min="7427" max="7438" width="16.42578125" style="72" customWidth="1"/>
    <col min="7439" max="7439" width="18.140625" style="72" customWidth="1"/>
    <col min="7440" max="7681" width="9.140625" style="72"/>
    <col min="7682" max="7682" width="17.140625" style="72" customWidth="1"/>
    <col min="7683" max="7694" width="16.42578125" style="72" customWidth="1"/>
    <col min="7695" max="7695" width="18.140625" style="72" customWidth="1"/>
    <col min="7696" max="7937" width="9.140625" style="72"/>
    <col min="7938" max="7938" width="17.140625" style="72" customWidth="1"/>
    <col min="7939" max="7950" width="16.42578125" style="72" customWidth="1"/>
    <col min="7951" max="7951" width="18.140625" style="72" customWidth="1"/>
    <col min="7952" max="8193" width="9.140625" style="72"/>
    <col min="8194" max="8194" width="17.140625" style="72" customWidth="1"/>
    <col min="8195" max="8206" width="16.42578125" style="72" customWidth="1"/>
    <col min="8207" max="8207" width="18.140625" style="72" customWidth="1"/>
    <col min="8208" max="8449" width="9.140625" style="72"/>
    <col min="8450" max="8450" width="17.140625" style="72" customWidth="1"/>
    <col min="8451" max="8462" width="16.42578125" style="72" customWidth="1"/>
    <col min="8463" max="8463" width="18.140625" style="72" customWidth="1"/>
    <col min="8464" max="8705" width="9.140625" style="72"/>
    <col min="8706" max="8706" width="17.140625" style="72" customWidth="1"/>
    <col min="8707" max="8718" width="16.42578125" style="72" customWidth="1"/>
    <col min="8719" max="8719" width="18.140625" style="72" customWidth="1"/>
    <col min="8720" max="8961" width="9.140625" style="72"/>
    <col min="8962" max="8962" width="17.140625" style="72" customWidth="1"/>
    <col min="8963" max="8974" width="16.42578125" style="72" customWidth="1"/>
    <col min="8975" max="8975" width="18.140625" style="72" customWidth="1"/>
    <col min="8976" max="9217" width="9.140625" style="72"/>
    <col min="9218" max="9218" width="17.140625" style="72" customWidth="1"/>
    <col min="9219" max="9230" width="16.42578125" style="72" customWidth="1"/>
    <col min="9231" max="9231" width="18.140625" style="72" customWidth="1"/>
    <col min="9232" max="9473" width="9.140625" style="72"/>
    <col min="9474" max="9474" width="17.140625" style="72" customWidth="1"/>
    <col min="9475" max="9486" width="16.42578125" style="72" customWidth="1"/>
    <col min="9487" max="9487" width="18.140625" style="72" customWidth="1"/>
    <col min="9488" max="9729" width="9.140625" style="72"/>
    <col min="9730" max="9730" width="17.140625" style="72" customWidth="1"/>
    <col min="9731" max="9742" width="16.42578125" style="72" customWidth="1"/>
    <col min="9743" max="9743" width="18.140625" style="72" customWidth="1"/>
    <col min="9744" max="9985" width="9.140625" style="72"/>
    <col min="9986" max="9986" width="17.140625" style="72" customWidth="1"/>
    <col min="9987" max="9998" width="16.42578125" style="72" customWidth="1"/>
    <col min="9999" max="9999" width="18.140625" style="72" customWidth="1"/>
    <col min="10000" max="10241" width="9.140625" style="72"/>
    <col min="10242" max="10242" width="17.140625" style="72" customWidth="1"/>
    <col min="10243" max="10254" width="16.42578125" style="72" customWidth="1"/>
    <col min="10255" max="10255" width="18.140625" style="72" customWidth="1"/>
    <col min="10256" max="10497" width="9.140625" style="72"/>
    <col min="10498" max="10498" width="17.140625" style="72" customWidth="1"/>
    <col min="10499" max="10510" width="16.42578125" style="72" customWidth="1"/>
    <col min="10511" max="10511" width="18.140625" style="72" customWidth="1"/>
    <col min="10512" max="10753" width="9.140625" style="72"/>
    <col min="10754" max="10754" width="17.140625" style="72" customWidth="1"/>
    <col min="10755" max="10766" width="16.42578125" style="72" customWidth="1"/>
    <col min="10767" max="10767" width="18.140625" style="72" customWidth="1"/>
    <col min="10768" max="11009" width="9.140625" style="72"/>
    <col min="11010" max="11010" width="17.140625" style="72" customWidth="1"/>
    <col min="11011" max="11022" width="16.42578125" style="72" customWidth="1"/>
    <col min="11023" max="11023" width="18.140625" style="72" customWidth="1"/>
    <col min="11024" max="11265" width="9.140625" style="72"/>
    <col min="11266" max="11266" width="17.140625" style="72" customWidth="1"/>
    <col min="11267" max="11278" width="16.42578125" style="72" customWidth="1"/>
    <col min="11279" max="11279" width="18.140625" style="72" customWidth="1"/>
    <col min="11280" max="11521" width="9.140625" style="72"/>
    <col min="11522" max="11522" width="17.140625" style="72" customWidth="1"/>
    <col min="11523" max="11534" width="16.42578125" style="72" customWidth="1"/>
    <col min="11535" max="11535" width="18.140625" style="72" customWidth="1"/>
    <col min="11536" max="11777" width="9.140625" style="72"/>
    <col min="11778" max="11778" width="17.140625" style="72" customWidth="1"/>
    <col min="11779" max="11790" width="16.42578125" style="72" customWidth="1"/>
    <col min="11791" max="11791" width="18.140625" style="72" customWidth="1"/>
    <col min="11792" max="12033" width="9.140625" style="72"/>
    <col min="12034" max="12034" width="17.140625" style="72" customWidth="1"/>
    <col min="12035" max="12046" width="16.42578125" style="72" customWidth="1"/>
    <col min="12047" max="12047" width="18.140625" style="72" customWidth="1"/>
    <col min="12048" max="12289" width="9.140625" style="72"/>
    <col min="12290" max="12290" width="17.140625" style="72" customWidth="1"/>
    <col min="12291" max="12302" width="16.42578125" style="72" customWidth="1"/>
    <col min="12303" max="12303" width="18.140625" style="72" customWidth="1"/>
    <col min="12304" max="12545" width="9.140625" style="72"/>
    <col min="12546" max="12546" width="17.140625" style="72" customWidth="1"/>
    <col min="12547" max="12558" width="16.42578125" style="72" customWidth="1"/>
    <col min="12559" max="12559" width="18.140625" style="72" customWidth="1"/>
    <col min="12560" max="12801" width="9.140625" style="72"/>
    <col min="12802" max="12802" width="17.140625" style="72" customWidth="1"/>
    <col min="12803" max="12814" width="16.42578125" style="72" customWidth="1"/>
    <col min="12815" max="12815" width="18.140625" style="72" customWidth="1"/>
    <col min="12816" max="13057" width="9.140625" style="72"/>
    <col min="13058" max="13058" width="17.140625" style="72" customWidth="1"/>
    <col min="13059" max="13070" width="16.42578125" style="72" customWidth="1"/>
    <col min="13071" max="13071" width="18.140625" style="72" customWidth="1"/>
    <col min="13072" max="13313" width="9.140625" style="72"/>
    <col min="13314" max="13314" width="17.140625" style="72" customWidth="1"/>
    <col min="13315" max="13326" width="16.42578125" style="72" customWidth="1"/>
    <col min="13327" max="13327" width="18.140625" style="72" customWidth="1"/>
    <col min="13328" max="13569" width="9.140625" style="72"/>
    <col min="13570" max="13570" width="17.140625" style="72" customWidth="1"/>
    <col min="13571" max="13582" width="16.42578125" style="72" customWidth="1"/>
    <col min="13583" max="13583" width="18.140625" style="72" customWidth="1"/>
    <col min="13584" max="13825" width="9.140625" style="72"/>
    <col min="13826" max="13826" width="17.140625" style="72" customWidth="1"/>
    <col min="13827" max="13838" width="16.42578125" style="72" customWidth="1"/>
    <col min="13839" max="13839" width="18.140625" style="72" customWidth="1"/>
    <col min="13840" max="14081" width="9.140625" style="72"/>
    <col min="14082" max="14082" width="17.140625" style="72" customWidth="1"/>
    <col min="14083" max="14094" width="16.42578125" style="72" customWidth="1"/>
    <col min="14095" max="14095" width="18.140625" style="72" customWidth="1"/>
    <col min="14096" max="14337" width="9.140625" style="72"/>
    <col min="14338" max="14338" width="17.140625" style="72" customWidth="1"/>
    <col min="14339" max="14350" width="16.42578125" style="72" customWidth="1"/>
    <col min="14351" max="14351" width="18.140625" style="72" customWidth="1"/>
    <col min="14352" max="14593" width="9.140625" style="72"/>
    <col min="14594" max="14594" width="17.140625" style="72" customWidth="1"/>
    <col min="14595" max="14606" width="16.42578125" style="72" customWidth="1"/>
    <col min="14607" max="14607" width="18.140625" style="72" customWidth="1"/>
    <col min="14608" max="14849" width="9.140625" style="72"/>
    <col min="14850" max="14850" width="17.140625" style="72" customWidth="1"/>
    <col min="14851" max="14862" width="16.42578125" style="72" customWidth="1"/>
    <col min="14863" max="14863" width="18.140625" style="72" customWidth="1"/>
    <col min="14864" max="15105" width="9.140625" style="72"/>
    <col min="15106" max="15106" width="17.140625" style="72" customWidth="1"/>
    <col min="15107" max="15118" width="16.42578125" style="72" customWidth="1"/>
    <col min="15119" max="15119" width="18.140625" style="72" customWidth="1"/>
    <col min="15120" max="15361" width="9.140625" style="72"/>
    <col min="15362" max="15362" width="17.140625" style="72" customWidth="1"/>
    <col min="15363" max="15374" width="16.42578125" style="72" customWidth="1"/>
    <col min="15375" max="15375" width="18.140625" style="72" customWidth="1"/>
    <col min="15376" max="15617" width="9.140625" style="72"/>
    <col min="15618" max="15618" width="17.140625" style="72" customWidth="1"/>
    <col min="15619" max="15630" width="16.42578125" style="72" customWidth="1"/>
    <col min="15631" max="15631" width="18.140625" style="72" customWidth="1"/>
    <col min="15632" max="15873" width="9.140625" style="72"/>
    <col min="15874" max="15874" width="17.140625" style="72" customWidth="1"/>
    <col min="15875" max="15886" width="16.42578125" style="72" customWidth="1"/>
    <col min="15887" max="15887" width="18.140625" style="72" customWidth="1"/>
    <col min="15888" max="16129" width="9.140625" style="72"/>
    <col min="16130" max="16130" width="17.140625" style="72" customWidth="1"/>
    <col min="16131" max="16142" width="16.42578125" style="72" customWidth="1"/>
    <col min="16143" max="16143" width="18.140625" style="72" customWidth="1"/>
    <col min="16144" max="16384" width="9.140625" style="72"/>
  </cols>
  <sheetData>
    <row r="1" spans="1:15" ht="23.25">
      <c r="A1" s="126" t="s">
        <v>609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s="74" customFormat="1" ht="2.25" customHeight="1">
      <c r="A2" s="73"/>
      <c r="B2" s="73"/>
      <c r="C2" s="73">
        <v>2</v>
      </c>
      <c r="D2" s="73">
        <v>3</v>
      </c>
      <c r="E2" s="73">
        <v>4</v>
      </c>
      <c r="F2" s="73">
        <v>5</v>
      </c>
      <c r="G2" s="73">
        <v>6</v>
      </c>
      <c r="H2" s="73">
        <v>7</v>
      </c>
      <c r="I2" s="73">
        <v>8</v>
      </c>
      <c r="J2" s="73">
        <v>9</v>
      </c>
      <c r="K2" s="73">
        <v>10</v>
      </c>
      <c r="L2" s="73">
        <v>11</v>
      </c>
      <c r="M2" s="73">
        <v>12</v>
      </c>
      <c r="N2" s="73">
        <v>13</v>
      </c>
      <c r="O2" s="73">
        <v>14</v>
      </c>
    </row>
    <row r="3" spans="1:15" ht="14.25">
      <c r="A3" s="127" t="s">
        <v>610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5" ht="59.25" customHeight="1" thickBot="1">
      <c r="A4" s="75" t="s">
        <v>100</v>
      </c>
      <c r="B4" s="76" t="s">
        <v>101</v>
      </c>
      <c r="C4" s="77" t="s">
        <v>102</v>
      </c>
      <c r="D4" s="77" t="s">
        <v>103</v>
      </c>
      <c r="E4" s="77" t="s">
        <v>104</v>
      </c>
      <c r="F4" s="77" t="s">
        <v>105</v>
      </c>
      <c r="G4" s="77" t="s">
        <v>106</v>
      </c>
      <c r="H4" s="77" t="s">
        <v>107</v>
      </c>
      <c r="I4" s="77" t="s">
        <v>108</v>
      </c>
      <c r="J4" s="77" t="s">
        <v>109</v>
      </c>
      <c r="K4" s="77" t="s">
        <v>110</v>
      </c>
      <c r="L4" s="77" t="s">
        <v>111</v>
      </c>
      <c r="M4" s="77" t="s">
        <v>112</v>
      </c>
      <c r="N4" s="78" t="s">
        <v>113</v>
      </c>
      <c r="O4" s="78" t="s">
        <v>114</v>
      </c>
    </row>
    <row r="5" spans="1:15" ht="18" customHeight="1">
      <c r="A5" s="88" t="s">
        <v>611</v>
      </c>
      <c r="B5" s="79" t="s">
        <v>612</v>
      </c>
      <c r="C5" s="79">
        <v>-0.63868613129155483</v>
      </c>
      <c r="D5" s="79">
        <v>-8.1088362068643338</v>
      </c>
      <c r="E5" s="79">
        <v>2.3543495610488074</v>
      </c>
      <c r="F5" s="80">
        <v>2.441189525087073</v>
      </c>
      <c r="G5" s="79">
        <v>6.1643835617251286</v>
      </c>
      <c r="H5" s="79" t="s">
        <v>29</v>
      </c>
      <c r="I5" s="79" t="s">
        <v>29</v>
      </c>
      <c r="J5" s="79" t="s">
        <v>29</v>
      </c>
      <c r="K5" s="79" t="s">
        <v>29</v>
      </c>
      <c r="L5" s="79" t="s">
        <v>29</v>
      </c>
      <c r="M5" s="79">
        <v>10.671015843426357</v>
      </c>
      <c r="N5" s="81" t="s">
        <v>29</v>
      </c>
      <c r="O5" s="81"/>
    </row>
    <row r="6" spans="1:15" ht="18" customHeight="1">
      <c r="A6" s="89" t="s">
        <v>613</v>
      </c>
      <c r="B6" s="82" t="s">
        <v>614</v>
      </c>
      <c r="C6" s="82">
        <v>-2.2270742357771156</v>
      </c>
      <c r="D6" s="82">
        <v>-1.0078997548084945</v>
      </c>
      <c r="E6" s="82">
        <v>-0.59101654851284602</v>
      </c>
      <c r="F6" s="83">
        <v>0.44982698959881162</v>
      </c>
      <c r="G6" s="82">
        <v>-3.817365269375228</v>
      </c>
      <c r="H6" s="82" t="s">
        <v>29</v>
      </c>
      <c r="I6" s="82" t="s">
        <v>29</v>
      </c>
      <c r="J6" s="82" t="s">
        <v>29</v>
      </c>
      <c r="K6" s="82" t="s">
        <v>29</v>
      </c>
      <c r="L6" s="82" t="s">
        <v>29</v>
      </c>
      <c r="M6" s="82">
        <v>-4.0274207368475867</v>
      </c>
      <c r="N6" s="84" t="s">
        <v>29</v>
      </c>
      <c r="O6" s="84"/>
    </row>
    <row r="7" spans="1:15" ht="18" customHeight="1">
      <c r="A7" s="90" t="s">
        <v>615</v>
      </c>
      <c r="B7" s="85" t="s">
        <v>616</v>
      </c>
      <c r="C7" s="85">
        <v>-1.790688420189368</v>
      </c>
      <c r="D7" s="85">
        <v>0.87471783294947869</v>
      </c>
      <c r="E7" s="85">
        <v>-0.47016274860820495</v>
      </c>
      <c r="F7" s="86">
        <v>2.0247809005778938</v>
      </c>
      <c r="G7" s="85">
        <v>-4.4472681066988873</v>
      </c>
      <c r="H7" s="85" t="s">
        <v>29</v>
      </c>
      <c r="I7" s="85" t="s">
        <v>29</v>
      </c>
      <c r="J7" s="85" t="s">
        <v>29</v>
      </c>
      <c r="K7" s="85" t="s">
        <v>29</v>
      </c>
      <c r="L7" s="85" t="s">
        <v>29</v>
      </c>
      <c r="M7" s="85">
        <v>-16.177096636932674</v>
      </c>
      <c r="N7" s="87" t="s">
        <v>29</v>
      </c>
      <c r="O7" s="87"/>
    </row>
    <row r="8" spans="1:15" ht="18" customHeight="1">
      <c r="A8" s="89" t="s">
        <v>617</v>
      </c>
      <c r="B8" s="82" t="s">
        <v>618</v>
      </c>
      <c r="C8" s="82">
        <v>-1.0560146923808689</v>
      </c>
      <c r="D8" s="82">
        <v>5.1890941072383345</v>
      </c>
      <c r="E8" s="82">
        <v>-1.6374269005785869</v>
      </c>
      <c r="F8" s="83">
        <v>-2.2097053726392923</v>
      </c>
      <c r="G8" s="82">
        <v>0.96774193531599106</v>
      </c>
      <c r="H8" s="82" t="s">
        <v>29</v>
      </c>
      <c r="I8" s="82" t="s">
        <v>29</v>
      </c>
      <c r="J8" s="82" t="s">
        <v>29</v>
      </c>
      <c r="K8" s="82" t="s">
        <v>29</v>
      </c>
      <c r="L8" s="82" t="s">
        <v>29</v>
      </c>
      <c r="M8" s="82">
        <v>-20.631578947335871</v>
      </c>
      <c r="N8" s="84" t="s">
        <v>29</v>
      </c>
      <c r="O8" s="84"/>
    </row>
    <row r="9" spans="1:15" ht="18" customHeight="1">
      <c r="A9" s="90" t="s">
        <v>619</v>
      </c>
      <c r="B9" s="85" t="s">
        <v>620</v>
      </c>
      <c r="C9" s="85">
        <v>0.89325591782485336</v>
      </c>
      <c r="D9" s="85">
        <v>4.4854155201036638</v>
      </c>
      <c r="E9" s="85">
        <v>0.75307173999132893</v>
      </c>
      <c r="F9" s="86">
        <v>-1.8256975542117138</v>
      </c>
      <c r="G9" s="85">
        <v>1.2451361866290034</v>
      </c>
      <c r="H9" s="85" t="s">
        <v>29</v>
      </c>
      <c r="I9" s="85" t="s">
        <v>29</v>
      </c>
      <c r="J9" s="85" t="s">
        <v>29</v>
      </c>
      <c r="K9" s="85" t="s">
        <v>29</v>
      </c>
      <c r="L9" s="85" t="s">
        <v>29</v>
      </c>
      <c r="M9" s="85">
        <v>-20.580357142908202</v>
      </c>
      <c r="N9" s="87" t="s">
        <v>29</v>
      </c>
      <c r="O9" s="87"/>
    </row>
    <row r="10" spans="1:15" ht="18" customHeight="1">
      <c r="A10" s="89" t="s">
        <v>621</v>
      </c>
      <c r="B10" s="82" t="s">
        <v>622</v>
      </c>
      <c r="C10" s="82">
        <v>-1.8233387358383202</v>
      </c>
      <c r="D10" s="82">
        <v>7.3566433566287559</v>
      </c>
      <c r="E10" s="82">
        <v>-4.3241279069455079</v>
      </c>
      <c r="F10" s="83">
        <v>-0.14810426540347033</v>
      </c>
      <c r="G10" s="82">
        <v>-3.5904255318684908</v>
      </c>
      <c r="H10" s="82" t="s">
        <v>29</v>
      </c>
      <c r="I10" s="82" t="s">
        <v>29</v>
      </c>
      <c r="J10" s="82" t="s">
        <v>29</v>
      </c>
      <c r="K10" s="82" t="s">
        <v>29</v>
      </c>
      <c r="L10" s="82" t="s">
        <v>29</v>
      </c>
      <c r="M10" s="82">
        <v>-8.5830370746739497</v>
      </c>
      <c r="N10" s="84" t="s">
        <v>29</v>
      </c>
      <c r="O10" s="84"/>
    </row>
    <row r="11" spans="1:15" ht="18" customHeight="1">
      <c r="A11" s="90" t="s">
        <v>623</v>
      </c>
      <c r="B11" s="85" t="s">
        <v>624</v>
      </c>
      <c r="C11" s="85">
        <v>-5.4756380510020293</v>
      </c>
      <c r="D11" s="85">
        <v>-6.3545150501193799</v>
      </c>
      <c r="E11" s="85">
        <v>-6.2227506936754278</v>
      </c>
      <c r="F11" s="86">
        <v>-0.35445281347777913</v>
      </c>
      <c r="G11" s="85">
        <v>-11.581469648557851</v>
      </c>
      <c r="H11" s="85" t="s">
        <v>29</v>
      </c>
      <c r="I11" s="85" t="s">
        <v>29</v>
      </c>
      <c r="J11" s="85" t="s">
        <v>29</v>
      </c>
      <c r="K11" s="85" t="s">
        <v>29</v>
      </c>
      <c r="L11" s="85" t="s">
        <v>29</v>
      </c>
      <c r="M11" s="85">
        <v>-13.103448275954332</v>
      </c>
      <c r="N11" s="87" t="s">
        <v>29</v>
      </c>
      <c r="O11" s="87"/>
    </row>
    <row r="12" spans="1:15" ht="18" customHeight="1">
      <c r="A12" s="89" t="s">
        <v>625</v>
      </c>
      <c r="B12" s="82" t="s">
        <v>626</v>
      </c>
      <c r="C12" s="82">
        <v>-5.5334218681228791</v>
      </c>
      <c r="D12" s="82">
        <v>-3.6081116671500713</v>
      </c>
      <c r="E12" s="82">
        <v>-6.5696302124296562</v>
      </c>
      <c r="F12" s="83">
        <v>-7.3684210527152789</v>
      </c>
      <c r="G12" s="82">
        <v>-4.6118370483661186</v>
      </c>
      <c r="H12" s="82" t="s">
        <v>29</v>
      </c>
      <c r="I12" s="82" t="s">
        <v>29</v>
      </c>
      <c r="J12" s="82" t="s">
        <v>29</v>
      </c>
      <c r="K12" s="82" t="s">
        <v>29</v>
      </c>
      <c r="L12" s="82" t="s">
        <v>29</v>
      </c>
      <c r="M12" s="82">
        <v>-11.129848229320361</v>
      </c>
      <c r="N12" s="84" t="s">
        <v>29</v>
      </c>
      <c r="O12" s="84"/>
    </row>
    <row r="13" spans="1:15" ht="18" customHeight="1">
      <c r="A13" s="90" t="s">
        <v>627</v>
      </c>
      <c r="B13" s="85" t="s">
        <v>628</v>
      </c>
      <c r="C13" s="85">
        <v>-0.37144036318083051</v>
      </c>
      <c r="D13" s="85">
        <v>-3.0484627409417708</v>
      </c>
      <c r="E13" s="85">
        <v>-1.8609950626727989</v>
      </c>
      <c r="F13" s="86">
        <v>-1.3052506674297137</v>
      </c>
      <c r="G13" s="85">
        <v>11.793103448216669</v>
      </c>
      <c r="H13" s="85" t="s">
        <v>29</v>
      </c>
      <c r="I13" s="85" t="s">
        <v>29</v>
      </c>
      <c r="J13" s="85" t="s">
        <v>29</v>
      </c>
      <c r="K13" s="85" t="s">
        <v>29</v>
      </c>
      <c r="L13" s="85" t="s">
        <v>29</v>
      </c>
      <c r="M13" s="85">
        <v>2.8888888889101905</v>
      </c>
      <c r="N13" s="87" t="s">
        <v>29</v>
      </c>
      <c r="O13" s="87"/>
    </row>
    <row r="14" spans="1:15" ht="18" customHeight="1">
      <c r="A14" s="89" t="s">
        <v>629</v>
      </c>
      <c r="B14" s="82" t="s">
        <v>630</v>
      </c>
      <c r="C14" s="82">
        <v>8.1001472753429624</v>
      </c>
      <c r="D14" s="82">
        <v>7.9464285713950922</v>
      </c>
      <c r="E14" s="82">
        <v>4.6491969569905089</v>
      </c>
      <c r="F14" s="83">
        <v>0.71142730096822593</v>
      </c>
      <c r="G14" s="82">
        <v>26.016260162534934</v>
      </c>
      <c r="H14" s="82">
        <v>10.803618946172255</v>
      </c>
      <c r="I14" s="82">
        <v>-2.7045075125051388</v>
      </c>
      <c r="J14" s="82">
        <v>24.90566037762656</v>
      </c>
      <c r="K14" s="82">
        <v>19.196062346447839</v>
      </c>
      <c r="L14" s="82">
        <v>10.523560209416051</v>
      </c>
      <c r="M14" s="82">
        <v>12.820512820616692</v>
      </c>
      <c r="N14" s="84">
        <v>-1.1874775099346091</v>
      </c>
      <c r="O14" s="84"/>
    </row>
    <row r="15" spans="1:15" ht="18" customHeight="1">
      <c r="A15" s="90" t="s">
        <v>631</v>
      </c>
      <c r="B15" s="85" t="s">
        <v>632</v>
      </c>
      <c r="C15" s="85">
        <v>10.590440487344942</v>
      </c>
      <c r="D15" s="85">
        <v>4.1530054644670189</v>
      </c>
      <c r="E15" s="85">
        <v>6.947368421053568</v>
      </c>
      <c r="F15" s="86">
        <v>11.060606060650624</v>
      </c>
      <c r="G15" s="85">
        <v>32.957292505979986</v>
      </c>
      <c r="H15" s="85">
        <v>9.0090090092491018</v>
      </c>
      <c r="I15" s="85">
        <v>-0.5270092226453138</v>
      </c>
      <c r="J15" s="85">
        <v>22.066549912799459</v>
      </c>
      <c r="K15" s="85">
        <v>18.334550767179934</v>
      </c>
      <c r="L15" s="85">
        <v>13.755020080302472</v>
      </c>
      <c r="M15" s="85">
        <v>25.86970271974749</v>
      </c>
      <c r="N15" s="87">
        <v>6.3898916968204045</v>
      </c>
      <c r="O15" s="87"/>
    </row>
    <row r="16" spans="1:15" ht="18" customHeight="1">
      <c r="A16" s="89" t="s">
        <v>633</v>
      </c>
      <c r="B16" s="82" t="s">
        <v>634</v>
      </c>
      <c r="C16" s="82">
        <v>8.9892294945645759</v>
      </c>
      <c r="D16" s="82">
        <v>2.096210696035139</v>
      </c>
      <c r="E16" s="82">
        <v>9.7910216717616461</v>
      </c>
      <c r="F16" s="83">
        <v>2.4646828974858481</v>
      </c>
      <c r="G16" s="82">
        <v>21.653300431877721</v>
      </c>
      <c r="H16" s="82">
        <v>2.2983114445792596</v>
      </c>
      <c r="I16" s="82">
        <v>0.16604400161959187</v>
      </c>
      <c r="J16" s="82">
        <v>-7.9559363525492195</v>
      </c>
      <c r="K16" s="82">
        <v>12.810601877361648</v>
      </c>
      <c r="L16" s="82">
        <v>9.2951541850415431</v>
      </c>
      <c r="M16" s="82">
        <v>15.280777537858681</v>
      </c>
      <c r="N16" s="84">
        <v>2.0926243567161995</v>
      </c>
      <c r="O16" s="84"/>
    </row>
    <row r="17" spans="1:15" ht="18" customHeight="1">
      <c r="A17" s="90" t="s">
        <v>635</v>
      </c>
      <c r="B17" s="85" t="s">
        <v>636</v>
      </c>
      <c r="C17" s="85">
        <v>4.9046321525717529</v>
      </c>
      <c r="D17" s="85">
        <v>-6.5343258891535356</v>
      </c>
      <c r="E17" s="85">
        <v>3.9176090468420854</v>
      </c>
      <c r="F17" s="86">
        <v>5.0772626931802289</v>
      </c>
      <c r="G17" s="85">
        <v>19.569892473260509</v>
      </c>
      <c r="H17" s="85">
        <v>2.113352545659386</v>
      </c>
      <c r="I17" s="85">
        <v>1.5099519560570318</v>
      </c>
      <c r="J17" s="85">
        <v>29.607250755089566</v>
      </c>
      <c r="K17" s="85">
        <v>13.489332415498346</v>
      </c>
      <c r="L17" s="85">
        <v>3.9791567976653841</v>
      </c>
      <c r="M17" s="85">
        <v>3.9502164502448034</v>
      </c>
      <c r="N17" s="87">
        <v>-4.2971595047094464</v>
      </c>
      <c r="O17" s="87"/>
    </row>
    <row r="18" spans="1:15" ht="18" customHeight="1">
      <c r="A18" s="89" t="s">
        <v>637</v>
      </c>
      <c r="B18" s="82" t="s">
        <v>638</v>
      </c>
      <c r="C18" s="82">
        <v>4.7881355932192227</v>
      </c>
      <c r="D18" s="82">
        <v>-7.4501573976770263</v>
      </c>
      <c r="E18" s="82">
        <v>3.1889763779664015</v>
      </c>
      <c r="F18" s="83">
        <v>2.7285129604204705</v>
      </c>
      <c r="G18" s="82">
        <v>18.181818181934073</v>
      </c>
      <c r="H18" s="82">
        <v>6.6574839301193123</v>
      </c>
      <c r="I18" s="82">
        <v>0.26490066225064446</v>
      </c>
      <c r="J18" s="82">
        <v>57.81922525114733</v>
      </c>
      <c r="K18" s="82">
        <v>13.333333333262587</v>
      </c>
      <c r="L18" s="82">
        <v>2.736098852586677</v>
      </c>
      <c r="M18" s="82">
        <v>0.75376884427091895</v>
      </c>
      <c r="N18" s="84">
        <v>-7.2955548014840392</v>
      </c>
      <c r="O18" s="84"/>
    </row>
    <row r="19" spans="1:15" ht="18" customHeight="1">
      <c r="A19" s="90" t="s">
        <v>639</v>
      </c>
      <c r="B19" s="85" t="s">
        <v>640</v>
      </c>
      <c r="C19" s="85">
        <v>4.7890535918539312</v>
      </c>
      <c r="D19" s="85">
        <v>-8.0547512503184375</v>
      </c>
      <c r="E19" s="85">
        <v>2.2559041240859168</v>
      </c>
      <c r="F19" s="86">
        <v>9.0349075975305393</v>
      </c>
      <c r="G19" s="85">
        <v>11.612576064940683</v>
      </c>
      <c r="H19" s="85">
        <v>9.1701054562112851</v>
      </c>
      <c r="I19" s="85">
        <v>1.5748031496405801</v>
      </c>
      <c r="J19" s="85">
        <v>71.675531915033218</v>
      </c>
      <c r="K19" s="85">
        <v>16.397454723518411</v>
      </c>
      <c r="L19" s="85">
        <v>2.7005239823227445</v>
      </c>
      <c r="M19" s="85">
        <v>0.18735362997783778</v>
      </c>
      <c r="N19" s="87">
        <v>-6.4180107526491721</v>
      </c>
      <c r="O19" s="87"/>
    </row>
    <row r="20" spans="1:15" ht="18" customHeight="1">
      <c r="A20" s="89" t="s">
        <v>641</v>
      </c>
      <c r="B20" s="82" t="s">
        <v>642</v>
      </c>
      <c r="C20" s="82">
        <v>5.7575757576278974</v>
      </c>
      <c r="D20" s="82">
        <v>-8.9085545722747632</v>
      </c>
      <c r="E20" s="82">
        <v>7.3843762145712644</v>
      </c>
      <c r="F20" s="83">
        <v>2.6470588235478765</v>
      </c>
      <c r="G20" s="82">
        <v>8.8729016786738271</v>
      </c>
      <c r="H20" s="82">
        <v>4.8918156161904092</v>
      </c>
      <c r="I20" s="82">
        <v>0.54090601761009882</v>
      </c>
      <c r="J20" s="82">
        <v>43.356643356856736</v>
      </c>
      <c r="K20" s="82">
        <v>14.918132201499468</v>
      </c>
      <c r="L20" s="82">
        <v>3.5990888382766206</v>
      </c>
      <c r="M20" s="82">
        <v>0.52056220709524315</v>
      </c>
      <c r="N20" s="84">
        <v>-3.1202435311344257</v>
      </c>
      <c r="O20" s="84"/>
    </row>
    <row r="21" spans="1:15" ht="18" customHeight="1">
      <c r="A21" s="90" t="s">
        <v>643</v>
      </c>
      <c r="B21" s="85" t="s">
        <v>644</v>
      </c>
      <c r="C21" s="85">
        <v>5.0141528507967825</v>
      </c>
      <c r="D21" s="85">
        <v>-10.175736961471715</v>
      </c>
      <c r="E21" s="85">
        <v>7.0583746661338376</v>
      </c>
      <c r="F21" s="86">
        <v>0.79681274905025745</v>
      </c>
      <c r="G21" s="85">
        <v>7.7948717947484703</v>
      </c>
      <c r="H21" s="85">
        <v>3.0133448127902973</v>
      </c>
      <c r="I21" s="85">
        <v>2.6860413915113179</v>
      </c>
      <c r="J21" s="85">
        <v>30.090909090923866</v>
      </c>
      <c r="K21" s="85">
        <v>15.686274509782505</v>
      </c>
      <c r="L21" s="85">
        <v>6.2285223368960363</v>
      </c>
      <c r="M21" s="85">
        <v>8.6284289276937756</v>
      </c>
      <c r="N21" s="87">
        <v>7.9428989750703893</v>
      </c>
      <c r="O21" s="87"/>
    </row>
    <row r="22" spans="1:15" ht="18" customHeight="1">
      <c r="A22" s="89" t="s">
        <v>645</v>
      </c>
      <c r="B22" s="82" t="s">
        <v>646</v>
      </c>
      <c r="C22" s="82">
        <v>7.6895175915287606</v>
      </c>
      <c r="D22" s="82">
        <v>-5.0100200401102306</v>
      </c>
      <c r="E22" s="82">
        <v>8.1006549464960322</v>
      </c>
      <c r="F22" s="83">
        <v>2.4482109228060489</v>
      </c>
      <c r="G22" s="82">
        <v>13.448432530645093</v>
      </c>
      <c r="H22" s="82">
        <v>3.4859302814546744</v>
      </c>
      <c r="I22" s="82">
        <v>0.24479804160153495</v>
      </c>
      <c r="J22" s="82">
        <v>20.991479473337506</v>
      </c>
      <c r="K22" s="82">
        <v>20.39529015971555</v>
      </c>
      <c r="L22" s="82">
        <v>8.9481946624292661</v>
      </c>
      <c r="M22" s="82">
        <v>11.968209443661726</v>
      </c>
      <c r="N22" s="84">
        <v>8.9766606822329074</v>
      </c>
      <c r="O22" s="84"/>
    </row>
    <row r="23" spans="1:15" ht="18" customHeight="1">
      <c r="A23" s="90" t="s">
        <v>647</v>
      </c>
      <c r="B23" s="85" t="s">
        <v>648</v>
      </c>
      <c r="C23" s="85">
        <v>9.2099877200713784</v>
      </c>
      <c r="D23" s="85">
        <v>5.3108808290148524</v>
      </c>
      <c r="E23" s="85">
        <v>6.3336952587203843</v>
      </c>
      <c r="F23" s="86">
        <v>6.0581252558321586</v>
      </c>
      <c r="G23" s="85">
        <v>18.502202643135625</v>
      </c>
      <c r="H23" s="85">
        <v>5.9641255606009747</v>
      </c>
      <c r="I23" s="85">
        <v>6.1869535978442025</v>
      </c>
      <c r="J23" s="85">
        <v>23.008130081145239</v>
      </c>
      <c r="K23" s="85">
        <v>22.374670184554613</v>
      </c>
      <c r="L23" s="85">
        <v>12.576956904158919</v>
      </c>
      <c r="M23" s="85">
        <v>21.284308648534523</v>
      </c>
      <c r="N23" s="87">
        <v>7.1484681853338783</v>
      </c>
      <c r="O23" s="87"/>
    </row>
    <row r="24" spans="1:15" ht="18" customHeight="1">
      <c r="A24" s="89" t="s">
        <v>649</v>
      </c>
      <c r="B24" s="82" t="s">
        <v>650</v>
      </c>
      <c r="C24" s="82">
        <v>10.396611474811257</v>
      </c>
      <c r="D24" s="82">
        <v>5.0804670243259187</v>
      </c>
      <c r="E24" s="82">
        <v>6.8781183179426719</v>
      </c>
      <c r="F24" s="83">
        <v>13.998682476944534</v>
      </c>
      <c r="G24" s="82">
        <v>15.31874405342335</v>
      </c>
      <c r="H24" s="82">
        <v>9.7785206853624462</v>
      </c>
      <c r="I24" s="82">
        <v>8.7907375643055286</v>
      </c>
      <c r="J24" s="82">
        <v>27.463312368878089</v>
      </c>
      <c r="K24" s="82">
        <v>25.376647834240764</v>
      </c>
      <c r="L24" s="82">
        <v>14.880711686104631</v>
      </c>
      <c r="M24" s="82">
        <v>25.160697887931029</v>
      </c>
      <c r="N24" s="84">
        <v>11.698880976569592</v>
      </c>
      <c r="O24" s="84"/>
    </row>
    <row r="25" spans="1:15" ht="18" customHeight="1">
      <c r="A25" s="90" t="s">
        <v>651</v>
      </c>
      <c r="B25" s="85" t="s">
        <v>652</v>
      </c>
      <c r="C25" s="85">
        <v>9.3971034018028643</v>
      </c>
      <c r="D25" s="85">
        <v>4.792043399641055</v>
      </c>
      <c r="E25" s="85">
        <v>6.1224489796994908</v>
      </c>
      <c r="F25" s="86">
        <v>10.793067226836328</v>
      </c>
      <c r="G25" s="85">
        <v>13.295955146138461</v>
      </c>
      <c r="H25" s="85">
        <v>10.876623376698058</v>
      </c>
      <c r="I25" s="85">
        <v>6.6748066748070878</v>
      </c>
      <c r="J25" s="85">
        <v>36.683738796222841</v>
      </c>
      <c r="K25" s="85">
        <v>20.957038071965073</v>
      </c>
      <c r="L25" s="85">
        <v>13.220461095109549</v>
      </c>
      <c r="M25" s="85">
        <v>21.377870563631785</v>
      </c>
      <c r="N25" s="87">
        <v>12.784184514036468</v>
      </c>
      <c r="O25" s="87"/>
    </row>
    <row r="26" spans="1:15" ht="18" customHeight="1">
      <c r="A26" s="89" t="s">
        <v>653</v>
      </c>
      <c r="B26" s="82" t="s">
        <v>654</v>
      </c>
      <c r="C26" s="82">
        <v>11.019490254794629</v>
      </c>
      <c r="D26" s="82">
        <v>5.9963099630905292</v>
      </c>
      <c r="E26" s="82">
        <v>6.3648740640445345</v>
      </c>
      <c r="F26" s="83">
        <v>15.052103434968656</v>
      </c>
      <c r="G26" s="82">
        <v>19.795539033510234</v>
      </c>
      <c r="H26" s="82">
        <v>13.711383833990197</v>
      </c>
      <c r="I26" s="82">
        <v>11.272957568045229</v>
      </c>
      <c r="J26" s="82">
        <v>28.552544613382214</v>
      </c>
      <c r="K26" s="82">
        <v>23.285899094542685</v>
      </c>
      <c r="L26" s="82">
        <v>15.039062500014012</v>
      </c>
      <c r="M26" s="82">
        <v>23.4842015370341</v>
      </c>
      <c r="N26" s="84">
        <v>13.013196480929757</v>
      </c>
      <c r="O26" s="84"/>
    </row>
    <row r="27" spans="1:15" ht="18" customHeight="1">
      <c r="A27" s="90" t="s">
        <v>655</v>
      </c>
      <c r="B27" s="85" t="s">
        <v>656</v>
      </c>
      <c r="C27" s="85">
        <v>10.080223229821318</v>
      </c>
      <c r="D27" s="85">
        <v>13.093093093030216</v>
      </c>
      <c r="E27" s="85">
        <v>5.8019339779237677</v>
      </c>
      <c r="F27" s="86">
        <v>6.5876914186020707</v>
      </c>
      <c r="G27" s="85">
        <v>16.212871287121832</v>
      </c>
      <c r="H27" s="85">
        <v>11.343738104242341</v>
      </c>
      <c r="I27" s="85">
        <v>9.657075285762474</v>
      </c>
      <c r="J27" s="85">
        <v>33.552631578974498</v>
      </c>
      <c r="K27" s="85">
        <v>18.400300413004199</v>
      </c>
      <c r="L27" s="85">
        <v>12.178810278095821</v>
      </c>
      <c r="M27" s="85">
        <v>16.434336023492268</v>
      </c>
      <c r="N27" s="87">
        <v>9.5931997572054062</v>
      </c>
      <c r="O27" s="87"/>
    </row>
    <row r="28" spans="1:15" ht="18" customHeight="1">
      <c r="A28" s="89" t="s">
        <v>657</v>
      </c>
      <c r="B28" s="82" t="s">
        <v>658</v>
      </c>
      <c r="C28" s="82">
        <v>6.7426108374506466</v>
      </c>
      <c r="D28" s="82">
        <v>8.8294506758426206</v>
      </c>
      <c r="E28" s="82">
        <v>4.4471153845790035</v>
      </c>
      <c r="F28" s="83">
        <v>-2.8916804929595807</v>
      </c>
      <c r="G28" s="82">
        <v>10.533757511531338</v>
      </c>
      <c r="H28" s="82">
        <v>14.824304538771415</v>
      </c>
      <c r="I28" s="82">
        <v>12.209080503614157</v>
      </c>
      <c r="J28" s="82">
        <v>36.768149883034226</v>
      </c>
      <c r="K28" s="82">
        <v>8.2587352007027715</v>
      </c>
      <c r="L28" s="82">
        <v>3.7225580656150781</v>
      </c>
      <c r="M28" s="82">
        <v>-1.7543859648941229</v>
      </c>
      <c r="N28" s="84">
        <v>1.9573473560692056</v>
      </c>
      <c r="O28" s="84"/>
    </row>
    <row r="29" spans="1:15" ht="18" customHeight="1">
      <c r="A29" s="90" t="s">
        <v>659</v>
      </c>
      <c r="B29" s="85" t="s">
        <v>660</v>
      </c>
      <c r="C29" s="85">
        <v>4.5239702903317802</v>
      </c>
      <c r="D29" s="85">
        <v>3.1911807368889766</v>
      </c>
      <c r="E29" s="85">
        <v>6.5279999999020344</v>
      </c>
      <c r="F29" s="86">
        <v>-7.4471653807436811</v>
      </c>
      <c r="G29" s="85">
        <v>-1.629169899161742</v>
      </c>
      <c r="H29" s="85">
        <v>11.946408634193361</v>
      </c>
      <c r="I29" s="85">
        <v>9.6186681844516286</v>
      </c>
      <c r="J29" s="85">
        <v>18.30334190225653</v>
      </c>
      <c r="K29" s="85">
        <v>8.4994753410420074</v>
      </c>
      <c r="L29" s="85">
        <v>2.478777589123804</v>
      </c>
      <c r="M29" s="85">
        <v>1.2102351314670301</v>
      </c>
      <c r="N29" s="87">
        <v>-11.38501459621699</v>
      </c>
      <c r="O29" s="87"/>
    </row>
    <row r="30" spans="1:15" ht="18" customHeight="1">
      <c r="A30" s="89" t="s">
        <v>661</v>
      </c>
      <c r="B30" s="82" t="s">
        <v>662</v>
      </c>
      <c r="C30" s="82">
        <v>4.7845373891308718</v>
      </c>
      <c r="D30" s="82">
        <v>-1.9915029207781765</v>
      </c>
      <c r="E30" s="82">
        <v>8.3517176174463525</v>
      </c>
      <c r="F30" s="83">
        <v>-5.0691244239595257</v>
      </c>
      <c r="G30" s="82">
        <v>-1.632942847057095</v>
      </c>
      <c r="H30" s="82">
        <v>12.752136752119947</v>
      </c>
      <c r="I30" s="82">
        <v>8.6268871315250184</v>
      </c>
      <c r="J30" s="82">
        <v>9.3185550081504651</v>
      </c>
      <c r="K30" s="82">
        <v>9.483032033023564</v>
      </c>
      <c r="L30" s="82">
        <v>4.8635080011563803</v>
      </c>
      <c r="M30" s="82">
        <v>7.2778827977523886</v>
      </c>
      <c r="N30" s="84">
        <v>-8.1717451524482509</v>
      </c>
      <c r="O30" s="84"/>
    </row>
    <row r="31" spans="1:15" ht="18" customHeight="1">
      <c r="A31" s="90" t="s">
        <v>663</v>
      </c>
      <c r="B31" s="85" t="s">
        <v>664</v>
      </c>
      <c r="C31" s="85">
        <v>7.9896163830494693</v>
      </c>
      <c r="D31" s="85">
        <v>1.4799154334339981</v>
      </c>
      <c r="E31" s="85">
        <v>9.9827387802110081</v>
      </c>
      <c r="F31" s="86">
        <v>2.8801562118383472</v>
      </c>
      <c r="G31" s="85">
        <v>8.5065558041916631</v>
      </c>
      <c r="H31" s="85">
        <v>10.678992668098219</v>
      </c>
      <c r="I31" s="85">
        <v>10.370622237377258</v>
      </c>
      <c r="J31" s="85">
        <v>6.5410958903977301</v>
      </c>
      <c r="K31" s="85">
        <v>7.4153107495608106</v>
      </c>
      <c r="L31" s="85">
        <v>12.607361963102681</v>
      </c>
      <c r="M31" s="85">
        <v>25.210084033599365</v>
      </c>
      <c r="N31" s="87">
        <v>-0.77363896847963964</v>
      </c>
      <c r="O31" s="87"/>
    </row>
    <row r="32" spans="1:15" ht="18" customHeight="1">
      <c r="A32" s="89" t="s">
        <v>665</v>
      </c>
      <c r="B32" s="82" t="s">
        <v>666</v>
      </c>
      <c r="C32" s="82">
        <v>11.854005167927738</v>
      </c>
      <c r="D32" s="82">
        <v>5.3696935619950592</v>
      </c>
      <c r="E32" s="82">
        <v>10.603784920431591</v>
      </c>
      <c r="F32" s="83">
        <v>11.453425154042773</v>
      </c>
      <c r="G32" s="82">
        <v>21.766561514131833</v>
      </c>
      <c r="H32" s="82">
        <v>12.799202127612052</v>
      </c>
      <c r="I32" s="82">
        <v>8.4112149532358238</v>
      </c>
      <c r="J32" s="82">
        <v>25.814863103020279</v>
      </c>
      <c r="K32" s="82">
        <v>6.1250805931301056</v>
      </c>
      <c r="L32" s="82">
        <v>14.744864148424419</v>
      </c>
      <c r="M32" s="82">
        <v>19.952169456763237</v>
      </c>
      <c r="N32" s="84">
        <v>16.142020497809774</v>
      </c>
      <c r="O32" s="84"/>
    </row>
    <row r="33" spans="1:15" ht="18" customHeight="1">
      <c r="A33" s="90" t="s">
        <v>667</v>
      </c>
      <c r="B33" s="85" t="s">
        <v>668</v>
      </c>
      <c r="C33" s="85">
        <v>10.825521620813472</v>
      </c>
      <c r="D33" s="85">
        <v>7.2338119750177121</v>
      </c>
      <c r="E33" s="85">
        <v>9.5404304828399233</v>
      </c>
      <c r="F33" s="86">
        <v>10.365505425498567</v>
      </c>
      <c r="G33" s="85">
        <v>16.383976903613174</v>
      </c>
      <c r="H33" s="85">
        <v>10.70345664033978</v>
      </c>
      <c r="I33" s="85">
        <v>9.0006618133883656</v>
      </c>
      <c r="J33" s="85">
        <v>23.920390537019752</v>
      </c>
      <c r="K33" s="85">
        <v>8.9513325607889058</v>
      </c>
      <c r="L33" s="85">
        <v>9.7845601436551419</v>
      </c>
      <c r="M33" s="85">
        <v>7.1365638765944039</v>
      </c>
      <c r="N33" s="87">
        <v>16.56108597292183</v>
      </c>
      <c r="O33" s="87"/>
    </row>
    <row r="34" spans="1:15" ht="18" customHeight="1">
      <c r="A34" s="89" t="s">
        <v>669</v>
      </c>
      <c r="B34" s="82" t="s">
        <v>670</v>
      </c>
      <c r="C34" s="82">
        <v>10.176282051291796</v>
      </c>
      <c r="D34" s="82">
        <v>7.0312500000005995</v>
      </c>
      <c r="E34" s="82">
        <v>6.9578864766132176</v>
      </c>
      <c r="F34" s="83">
        <v>10.249110320247446</v>
      </c>
      <c r="G34" s="82">
        <v>17.329796640262284</v>
      </c>
      <c r="H34" s="82">
        <v>12.240783410102063</v>
      </c>
      <c r="I34" s="82">
        <v>18.977202710979579</v>
      </c>
      <c r="J34" s="82">
        <v>23.497267759506158</v>
      </c>
      <c r="K34" s="82">
        <v>11.422895455653359</v>
      </c>
      <c r="L34" s="82">
        <v>12.339961863268467</v>
      </c>
      <c r="M34" s="82">
        <v>15.967561521264461</v>
      </c>
      <c r="N34" s="84">
        <v>14.438348252972432</v>
      </c>
      <c r="O34" s="84"/>
    </row>
    <row r="35" spans="1:15" ht="18" customHeight="1">
      <c r="A35" s="90" t="s">
        <v>671</v>
      </c>
      <c r="B35" s="85" t="s">
        <v>672</v>
      </c>
      <c r="C35" s="85">
        <v>7.68120127057903</v>
      </c>
      <c r="D35" s="85">
        <v>4.5891141941847069</v>
      </c>
      <c r="E35" s="85">
        <v>4.6713742531022007</v>
      </c>
      <c r="F35" s="86">
        <v>7.2845528455747655</v>
      </c>
      <c r="G35" s="85">
        <v>17.422279792781193</v>
      </c>
      <c r="H35" s="85">
        <v>9.6374889480128623</v>
      </c>
      <c r="I35" s="85">
        <v>8.596743295051624</v>
      </c>
      <c r="J35" s="85">
        <v>5.9412780656830977</v>
      </c>
      <c r="K35" s="85">
        <v>8.3535844472007792</v>
      </c>
      <c r="L35" s="85">
        <v>8.2298585041803207</v>
      </c>
      <c r="M35" s="85">
        <v>8.4876103673988457</v>
      </c>
      <c r="N35" s="87">
        <v>12.574850299408746</v>
      </c>
      <c r="O35" s="87"/>
    </row>
    <row r="36" spans="1:15" ht="18" customHeight="1">
      <c r="A36" s="89" t="s">
        <v>673</v>
      </c>
      <c r="B36" s="82" t="s">
        <v>674</v>
      </c>
      <c r="C36" s="82">
        <v>6.6848567530478409</v>
      </c>
      <c r="D36" s="82">
        <v>0.3537139969999048</v>
      </c>
      <c r="E36" s="82">
        <v>3.2926181624331807</v>
      </c>
      <c r="F36" s="83">
        <v>4.838292367415753</v>
      </c>
      <c r="G36" s="82">
        <v>18.666666666742149</v>
      </c>
      <c r="H36" s="82">
        <v>11.175020542378999</v>
      </c>
      <c r="I36" s="82">
        <v>7.2252580449410297</v>
      </c>
      <c r="J36" s="82">
        <v>25.484848484842537</v>
      </c>
      <c r="K36" s="82">
        <v>2.791810688657681</v>
      </c>
      <c r="L36" s="82">
        <v>8.6672117743890276</v>
      </c>
      <c r="M36" s="82">
        <v>11.979166666678154</v>
      </c>
      <c r="N36" s="84">
        <v>9.3685300206884037</v>
      </c>
      <c r="O36" s="84"/>
    </row>
    <row r="37" spans="1:15" ht="18" customHeight="1">
      <c r="A37" s="90" t="s">
        <v>675</v>
      </c>
      <c r="B37" s="85" t="s">
        <v>676</v>
      </c>
      <c r="C37" s="85">
        <v>5.7696969696616307</v>
      </c>
      <c r="D37" s="85">
        <v>-9.7323600985310676E-2</v>
      </c>
      <c r="E37" s="85">
        <v>4.1330398630158527</v>
      </c>
      <c r="F37" s="86">
        <v>6.4557779250895564E-2</v>
      </c>
      <c r="G37" s="85">
        <v>14.217533283061879</v>
      </c>
      <c r="H37" s="85">
        <v>8.3397485245785941</v>
      </c>
      <c r="I37" s="85">
        <v>1.8643190057396231</v>
      </c>
      <c r="J37" s="85">
        <v>24.726704841233271</v>
      </c>
      <c r="K37" s="85">
        <v>1.805215065769894</v>
      </c>
      <c r="L37" s="85">
        <v>3.4432589718341511</v>
      </c>
      <c r="M37" s="85">
        <v>-0.98866650589330973</v>
      </c>
      <c r="N37" s="87">
        <v>6.0560181680401559</v>
      </c>
      <c r="O37" s="87"/>
    </row>
    <row r="38" spans="1:15" ht="18" customHeight="1">
      <c r="A38" s="89" t="s">
        <v>677</v>
      </c>
      <c r="B38" s="82" t="s">
        <v>678</v>
      </c>
      <c r="C38" s="82">
        <v>9.1713596138948805</v>
      </c>
      <c r="D38" s="82">
        <v>3.6224489796591541</v>
      </c>
      <c r="E38" s="82">
        <v>9.3149974052875848</v>
      </c>
      <c r="F38" s="83">
        <v>0.36374658984774655</v>
      </c>
      <c r="G38" s="82">
        <v>14.947600661919115</v>
      </c>
      <c r="H38" s="82">
        <v>10.403225806430004</v>
      </c>
      <c r="I38" s="82">
        <v>3.4399117971048554</v>
      </c>
      <c r="J38" s="82">
        <v>31.496576459032344</v>
      </c>
      <c r="K38" s="82">
        <v>7.5133165123754786</v>
      </c>
      <c r="L38" s="82">
        <v>6.1632870864189337</v>
      </c>
      <c r="M38" s="82">
        <v>-0.36755053815511474</v>
      </c>
      <c r="N38" s="84">
        <v>13.297872340448302</v>
      </c>
      <c r="O38" s="84"/>
    </row>
    <row r="39" spans="1:15" ht="18" customHeight="1">
      <c r="A39" s="90" t="s">
        <v>679</v>
      </c>
      <c r="B39" s="85" t="s">
        <v>680</v>
      </c>
      <c r="C39" s="85">
        <v>8.6700767263680589</v>
      </c>
      <c r="D39" s="85">
        <v>7.9556898287873379</v>
      </c>
      <c r="E39" s="85">
        <v>8.3033419023690556</v>
      </c>
      <c r="F39" s="86">
        <v>4.4916090819290044</v>
      </c>
      <c r="G39" s="85">
        <v>13.143454402902787</v>
      </c>
      <c r="H39" s="85">
        <v>11.924119241157637</v>
      </c>
      <c r="I39" s="85">
        <v>5.5209513023697809</v>
      </c>
      <c r="J39" s="85">
        <v>3.6223134508374999</v>
      </c>
      <c r="K39" s="85">
        <v>7.8892912571030482</v>
      </c>
      <c r="L39" s="85">
        <v>10.785051417090452</v>
      </c>
      <c r="M39" s="85">
        <v>15.520195838454232</v>
      </c>
      <c r="N39" s="87">
        <v>4.779933743526632</v>
      </c>
      <c r="O39" s="87"/>
    </row>
    <row r="40" spans="1:15" ht="18" customHeight="1">
      <c r="A40" s="89" t="s">
        <v>681</v>
      </c>
      <c r="B40" s="82" t="s">
        <v>682</v>
      </c>
      <c r="C40" s="82">
        <v>7.5636030254940145</v>
      </c>
      <c r="D40" s="82">
        <v>8.9381393083226577</v>
      </c>
      <c r="E40" s="82">
        <v>7.7970878346650618</v>
      </c>
      <c r="F40" s="83">
        <v>4.8172043010363375</v>
      </c>
      <c r="G40" s="82">
        <v>9.1268968550917151</v>
      </c>
      <c r="H40" s="82">
        <v>8.5741354807301597</v>
      </c>
      <c r="I40" s="82">
        <v>7.6004067106993256</v>
      </c>
      <c r="J40" s="82">
        <v>-5.8430717862910875</v>
      </c>
      <c r="K40" s="82">
        <v>11.843257443086941</v>
      </c>
      <c r="L40" s="82">
        <v>7.0792311299247679</v>
      </c>
      <c r="M40" s="82">
        <v>6.2834875791297984</v>
      </c>
      <c r="N40" s="84">
        <v>6.6381156317327328</v>
      </c>
      <c r="O40" s="84"/>
    </row>
    <row r="41" spans="1:15" ht="18" customHeight="1">
      <c r="A41" s="90" t="s">
        <v>683</v>
      </c>
      <c r="B41" s="85" t="s">
        <v>684</v>
      </c>
      <c r="C41" s="85">
        <v>3.0213706705817023</v>
      </c>
      <c r="D41" s="85">
        <v>4.9729197439752904</v>
      </c>
      <c r="E41" s="85">
        <v>2.3736055080636476E-2</v>
      </c>
      <c r="F41" s="86">
        <v>5.6478405315550484</v>
      </c>
      <c r="G41" s="85">
        <v>3.2869481765203989</v>
      </c>
      <c r="H41" s="85">
        <v>9.2524957389427787</v>
      </c>
      <c r="I41" s="85">
        <v>6.5444468130655187</v>
      </c>
      <c r="J41" s="85">
        <v>3.9920654599245653</v>
      </c>
      <c r="K41" s="85">
        <v>10.717079530670116</v>
      </c>
      <c r="L41" s="85">
        <v>5.1520482533287781</v>
      </c>
      <c r="M41" s="85">
        <v>8.5111989459438533</v>
      </c>
      <c r="N41" s="87">
        <v>7.8082530269615313</v>
      </c>
      <c r="O41" s="87"/>
    </row>
    <row r="42" spans="1:15" ht="18" customHeight="1">
      <c r="A42" s="89" t="s">
        <v>685</v>
      </c>
      <c r="B42" s="82" t="s">
        <v>686</v>
      </c>
      <c r="C42" s="82">
        <v>4.5893151329881476</v>
      </c>
      <c r="D42" s="82">
        <v>7.532649253733692</v>
      </c>
      <c r="E42" s="82">
        <v>2.5634939473077489</v>
      </c>
      <c r="F42" s="83">
        <v>1.7949929144785104</v>
      </c>
      <c r="G42" s="82">
        <v>7.0438799076194103</v>
      </c>
      <c r="H42" s="82">
        <v>9.1349328637274407</v>
      </c>
      <c r="I42" s="82">
        <v>-0.91226187280771809</v>
      </c>
      <c r="J42" s="82">
        <v>5.5931018410553035</v>
      </c>
      <c r="K42" s="82">
        <v>8.8707743946825559</v>
      </c>
      <c r="L42" s="82">
        <v>1.2451890422997769</v>
      </c>
      <c r="M42" s="82">
        <v>-5.4672600127327105</v>
      </c>
      <c r="N42" s="84">
        <v>6.0523938572188296</v>
      </c>
      <c r="O42" s="84"/>
    </row>
    <row r="43" spans="1:15" ht="18" customHeight="1">
      <c r="A43" s="90" t="s">
        <v>687</v>
      </c>
      <c r="B43" s="85" t="s">
        <v>688</v>
      </c>
      <c r="C43" s="85">
        <v>5.0500745791613566</v>
      </c>
      <c r="D43" s="85">
        <v>6.3939190699780379</v>
      </c>
      <c r="E43" s="85">
        <v>3.0501089324925568</v>
      </c>
      <c r="F43" s="86">
        <v>3.3442757488900243</v>
      </c>
      <c r="G43" s="85">
        <v>4.5143087464444509</v>
      </c>
      <c r="H43" s="85">
        <v>11.932809773149454</v>
      </c>
      <c r="I43" s="85">
        <v>1.2048192771151323</v>
      </c>
      <c r="J43" s="85">
        <v>10.749113475160321</v>
      </c>
      <c r="K43" s="85">
        <v>11.117635545089776</v>
      </c>
      <c r="L43" s="85">
        <v>4.5315236427168504</v>
      </c>
      <c r="M43" s="85">
        <v>2.818515123718579</v>
      </c>
      <c r="N43" s="87">
        <v>6.9834895136091646</v>
      </c>
      <c r="O43" s="87"/>
    </row>
    <row r="44" spans="1:15" ht="18" customHeight="1">
      <c r="A44" s="89" t="s">
        <v>689</v>
      </c>
      <c r="B44" s="82" t="s">
        <v>690</v>
      </c>
      <c r="C44" s="82">
        <v>5.0071530758333926</v>
      </c>
      <c r="D44" s="82">
        <v>6.4493433395379718</v>
      </c>
      <c r="E44" s="82">
        <v>4.3426672994655302</v>
      </c>
      <c r="F44" s="83">
        <v>-1.1149228130544309</v>
      </c>
      <c r="G44" s="82">
        <v>5.5284552846228907</v>
      </c>
      <c r="H44" s="82">
        <v>10.69757075993838</v>
      </c>
      <c r="I44" s="82">
        <v>-4.9819927971340938</v>
      </c>
      <c r="J44" s="82">
        <v>-1.6928946113284216</v>
      </c>
      <c r="K44" s="82">
        <v>9.3499764484351378</v>
      </c>
      <c r="L44" s="82">
        <v>1.5535372849168727</v>
      </c>
      <c r="M44" s="82">
        <v>-5.415250121390935</v>
      </c>
      <c r="N44" s="84">
        <v>3.7130414851789695</v>
      </c>
      <c r="O44" s="84"/>
    </row>
    <row r="45" spans="1:15" ht="18" customHeight="1">
      <c r="A45" s="90" t="s">
        <v>691</v>
      </c>
      <c r="B45" s="85" t="s">
        <v>692</v>
      </c>
      <c r="C45" s="85">
        <v>0.90009000897945945</v>
      </c>
      <c r="D45" s="85">
        <v>-0.10843634786148471</v>
      </c>
      <c r="E45" s="85">
        <v>0.46285582045091367</v>
      </c>
      <c r="F45" s="86">
        <v>-1.2993039443286225</v>
      </c>
      <c r="G45" s="85">
        <v>-2.2006472491822859</v>
      </c>
      <c r="H45" s="85">
        <v>8.047599838688857</v>
      </c>
      <c r="I45" s="85">
        <v>-9.2066070945443279</v>
      </c>
      <c r="J45" s="85">
        <v>-6.5107040388084574</v>
      </c>
      <c r="K45" s="85">
        <v>7.1349922924487164</v>
      </c>
      <c r="L45" s="85">
        <v>-4.2486583184235815</v>
      </c>
      <c r="M45" s="85">
        <v>-13.830979600983163</v>
      </c>
      <c r="N45" s="87">
        <v>-2.9812606473355596</v>
      </c>
      <c r="O45" s="87"/>
    </row>
    <row r="46" spans="1:15" ht="18" customHeight="1">
      <c r="A46" s="89" t="s">
        <v>693</v>
      </c>
      <c r="B46" s="82" t="s">
        <v>694</v>
      </c>
      <c r="C46" s="82">
        <v>1.0547667342339251</v>
      </c>
      <c r="D46" s="82">
        <v>1.8071023324331748</v>
      </c>
      <c r="E46" s="82">
        <v>-0.61310782240303618</v>
      </c>
      <c r="F46" s="83">
        <v>-0.83382966048060059</v>
      </c>
      <c r="G46" s="82">
        <v>-0.90628615502389431</v>
      </c>
      <c r="H46" s="82">
        <v>8.5168583122106511</v>
      </c>
      <c r="I46" s="82">
        <v>-9.5704948645969132</v>
      </c>
      <c r="J46" s="82">
        <v>2.701620972565677</v>
      </c>
      <c r="K46" s="82">
        <v>7.4687334860020327</v>
      </c>
      <c r="L46" s="82">
        <v>-2.052356020923185</v>
      </c>
      <c r="M46" s="82">
        <v>-8.5580566079802018</v>
      </c>
      <c r="N46" s="84">
        <v>-0.45881126172161446</v>
      </c>
      <c r="O46" s="84"/>
    </row>
    <row r="47" spans="1:15" ht="18" customHeight="1">
      <c r="A47" s="90" t="s">
        <v>695</v>
      </c>
      <c r="B47" s="85" t="s">
        <v>696</v>
      </c>
      <c r="C47" s="85">
        <v>-1.4078110808760425</v>
      </c>
      <c r="D47" s="85">
        <v>-3.5470367921994095</v>
      </c>
      <c r="E47" s="85">
        <v>-1.5010234250157684</v>
      </c>
      <c r="F47" s="86">
        <v>-4.1630529054492165</v>
      </c>
      <c r="G47" s="85">
        <v>-8.7827426810244802</v>
      </c>
      <c r="H47" s="85">
        <v>5.8788000805585217</v>
      </c>
      <c r="I47" s="85">
        <v>-8.0016845651743278</v>
      </c>
      <c r="J47" s="85">
        <v>13.412563667209465</v>
      </c>
      <c r="K47" s="85">
        <v>5.5567520999505016</v>
      </c>
      <c r="L47" s="85">
        <v>-6.0484819957686398</v>
      </c>
      <c r="M47" s="85">
        <v>-15.943517329924306</v>
      </c>
      <c r="N47" s="87">
        <v>-4.287292817677435</v>
      </c>
      <c r="O47" s="87"/>
    </row>
    <row r="48" spans="1:15" ht="18" customHeight="1">
      <c r="A48" s="89" t="s">
        <v>697</v>
      </c>
      <c r="B48" s="82" t="s">
        <v>698</v>
      </c>
      <c r="C48" s="82">
        <v>-4.5272078501549355</v>
      </c>
      <c r="D48" s="82">
        <v>-4.2118975249743613</v>
      </c>
      <c r="E48" s="82">
        <v>-3.0638101820347097</v>
      </c>
      <c r="F48" s="83">
        <v>-8.5566525622488463</v>
      </c>
      <c r="G48" s="82">
        <v>-15.993823075226343</v>
      </c>
      <c r="H48" s="82">
        <v>2.5947358595993952</v>
      </c>
      <c r="I48" s="82">
        <v>-10.766477781067152</v>
      </c>
      <c r="J48" s="82">
        <v>-1.534466477798202</v>
      </c>
      <c r="K48" s="82">
        <v>-0.28776978415401278</v>
      </c>
      <c r="L48" s="82">
        <v>-7.7300326949706673</v>
      </c>
      <c r="M48" s="82">
        <v>-14.750260145668348</v>
      </c>
      <c r="N48" s="84">
        <v>-6.8261633011833522</v>
      </c>
      <c r="O48" s="84"/>
    </row>
    <row r="49" spans="1:15" ht="18" customHeight="1">
      <c r="A49" s="90" t="s">
        <v>699</v>
      </c>
      <c r="B49" s="85" t="s">
        <v>700</v>
      </c>
      <c r="C49" s="85">
        <v>-6.784423926116645</v>
      </c>
      <c r="D49" s="85">
        <v>-10.423116615043993</v>
      </c>
      <c r="E49" s="85">
        <v>-2.9993618379227094</v>
      </c>
      <c r="F49" s="86">
        <v>-11.75175175174752</v>
      </c>
      <c r="G49" s="85">
        <v>-17.085035999230026</v>
      </c>
      <c r="H49" s="85">
        <v>0.9159482759243387</v>
      </c>
      <c r="I49" s="85">
        <v>-14.50696954055778</v>
      </c>
      <c r="J49" s="85">
        <v>-14.204988308658672</v>
      </c>
      <c r="K49" s="85">
        <v>-7.3922307818422572</v>
      </c>
      <c r="L49" s="85">
        <v>-11.845199914491333</v>
      </c>
      <c r="M49" s="85">
        <v>-22.44699000729894</v>
      </c>
      <c r="N49" s="87">
        <v>-13.702074167153311</v>
      </c>
      <c r="O49" s="87"/>
    </row>
    <row r="50" spans="1:15" ht="18" customHeight="1">
      <c r="A50" s="89" t="s">
        <v>701</v>
      </c>
      <c r="B50" s="82" t="s">
        <v>702</v>
      </c>
      <c r="C50" s="82">
        <v>-6.9322892676190069</v>
      </c>
      <c r="D50" s="82">
        <v>-9.7533120146899517</v>
      </c>
      <c r="E50" s="82">
        <v>-3.2786885246199104</v>
      </c>
      <c r="F50" s="83">
        <v>-12.428355957789938</v>
      </c>
      <c r="G50" s="82">
        <v>-15.444015444019355</v>
      </c>
      <c r="H50" s="82">
        <v>1.5402167712548431</v>
      </c>
      <c r="I50" s="82">
        <v>-15.518425268924418</v>
      </c>
      <c r="J50" s="82">
        <v>-16.167664670650382</v>
      </c>
      <c r="K50" s="82">
        <v>-12.4056315038221</v>
      </c>
      <c r="L50" s="82">
        <v>-9.3436873747391065</v>
      </c>
      <c r="M50" s="82">
        <v>-13.530849114243694</v>
      </c>
      <c r="N50" s="84">
        <v>-14.338489956093925</v>
      </c>
      <c r="O50" s="84"/>
    </row>
    <row r="51" spans="1:15" ht="18" customHeight="1">
      <c r="A51" s="90" t="s">
        <v>703</v>
      </c>
      <c r="B51" s="85" t="s">
        <v>704</v>
      </c>
      <c r="C51" s="85">
        <v>-6.2602195748232781</v>
      </c>
      <c r="D51" s="85">
        <v>-9.8594741613441172</v>
      </c>
      <c r="E51" s="85">
        <v>-2.6140684410376869</v>
      </c>
      <c r="F51" s="86">
        <v>-10.565552699278713</v>
      </c>
      <c r="G51" s="85">
        <v>-11.607142857171549</v>
      </c>
      <c r="H51" s="85">
        <v>-2.9112081514093724</v>
      </c>
      <c r="I51" s="85">
        <v>-18.749999999997314</v>
      </c>
      <c r="J51" s="85">
        <v>-13.857588108400453</v>
      </c>
      <c r="K51" s="85">
        <v>-11.605854462998465</v>
      </c>
      <c r="L51" s="85">
        <v>-9.1622374082358853</v>
      </c>
      <c r="M51" s="85">
        <v>-15.74610924623312</v>
      </c>
      <c r="N51" s="87">
        <v>-9.9175500588616128</v>
      </c>
      <c r="O51" s="87"/>
    </row>
    <row r="52" spans="1:15" ht="18" customHeight="1">
      <c r="A52" s="89" t="s">
        <v>705</v>
      </c>
      <c r="B52" s="82" t="s">
        <v>706</v>
      </c>
      <c r="C52" s="82">
        <v>-5.5770887165864096</v>
      </c>
      <c r="D52" s="82">
        <v>-8.0184331797329307</v>
      </c>
      <c r="E52" s="82">
        <v>-3.3552631579033654</v>
      </c>
      <c r="F52" s="83">
        <v>-9.9591651542790807</v>
      </c>
      <c r="G52" s="82">
        <v>-10.631307204909435</v>
      </c>
      <c r="H52" s="82">
        <v>-4.6627513792569459</v>
      </c>
      <c r="I52" s="82">
        <v>-14.432367149732862</v>
      </c>
      <c r="J52" s="82">
        <v>-6.8135362252835119</v>
      </c>
      <c r="K52" s="82">
        <v>-5.2035398230516279</v>
      </c>
      <c r="L52" s="82">
        <v>-7.5915595440059107</v>
      </c>
      <c r="M52" s="82">
        <v>-12.696417347557176</v>
      </c>
      <c r="N52" s="84">
        <v>-7.6717649915548192</v>
      </c>
      <c r="O52" s="84"/>
    </row>
    <row r="53" spans="1:15" ht="18" customHeight="1">
      <c r="A53" s="90" t="s">
        <v>707</v>
      </c>
      <c r="B53" s="85" t="s">
        <v>708</v>
      </c>
      <c r="C53" s="85">
        <v>-1.613216371213444</v>
      </c>
      <c r="D53" s="85">
        <v>-5.2057717603427029</v>
      </c>
      <c r="E53" s="85">
        <v>-1.1617729248900588</v>
      </c>
      <c r="F53" s="86">
        <v>6.3379630620809868</v>
      </c>
      <c r="G53" s="85">
        <v>2.2528331293724779</v>
      </c>
      <c r="H53" s="85">
        <v>-2.9153107074301077</v>
      </c>
      <c r="I53" s="85">
        <v>-4.8421575440577573</v>
      </c>
      <c r="J53" s="85">
        <v>-7.6995558721572603</v>
      </c>
      <c r="K53" s="85">
        <v>-3.1367212805913813</v>
      </c>
      <c r="L53" s="85">
        <v>-1.8110428603421269</v>
      </c>
      <c r="M53" s="85">
        <v>-8.7807072480139965</v>
      </c>
      <c r="N53" s="87">
        <v>2.8903383889450573</v>
      </c>
      <c r="O53" s="87"/>
    </row>
    <row r="54" spans="1:15" ht="18" customHeight="1">
      <c r="A54" s="89" t="s">
        <v>709</v>
      </c>
      <c r="B54" s="82" t="s">
        <v>710</v>
      </c>
      <c r="C54" s="82">
        <v>3.0335041701405663</v>
      </c>
      <c r="D54" s="82">
        <v>-1.0248216400115306</v>
      </c>
      <c r="E54" s="82">
        <v>0.71547020800573069</v>
      </c>
      <c r="F54" s="83">
        <v>8.2034244523228494</v>
      </c>
      <c r="G54" s="82">
        <v>13.90432470305667</v>
      </c>
      <c r="H54" s="82">
        <v>3.2091570363954824</v>
      </c>
      <c r="I54" s="82">
        <v>-1.1551434996596277</v>
      </c>
      <c r="J54" s="82">
        <v>6.5166424809288914</v>
      </c>
      <c r="K54" s="82">
        <v>4.4628908457189809</v>
      </c>
      <c r="L54" s="82">
        <v>5.6430749094028343</v>
      </c>
      <c r="M54" s="82">
        <v>7.4170383284264618</v>
      </c>
      <c r="N54" s="84">
        <v>10.093730568860737</v>
      </c>
      <c r="O54" s="84"/>
    </row>
    <row r="55" spans="1:15" ht="18" customHeight="1">
      <c r="A55" s="90" t="s">
        <v>711</v>
      </c>
      <c r="B55" s="85" t="s">
        <v>712</v>
      </c>
      <c r="C55" s="85">
        <v>4.63722497969139</v>
      </c>
      <c r="D55" s="85">
        <v>-3.6647775123653914</v>
      </c>
      <c r="E55" s="85">
        <v>4.7549710339416906</v>
      </c>
      <c r="F55" s="86">
        <v>7.9294570562632671</v>
      </c>
      <c r="G55" s="85">
        <v>12.341995988556253</v>
      </c>
      <c r="H55" s="85">
        <v>7.0817914209027277</v>
      </c>
      <c r="I55" s="85">
        <v>-5.6998015315556483</v>
      </c>
      <c r="J55" s="85">
        <v>-7.1377575902058732</v>
      </c>
      <c r="K55" s="85">
        <v>4.5204494262321759</v>
      </c>
      <c r="L55" s="85">
        <v>8.0109308602990925</v>
      </c>
      <c r="M55" s="85">
        <v>9.8216979524650796</v>
      </c>
      <c r="N55" s="87">
        <v>14.347550080316406</v>
      </c>
      <c r="O55" s="87"/>
    </row>
    <row r="56" spans="1:15" ht="18" customHeight="1">
      <c r="A56" s="82" t="s">
        <v>713</v>
      </c>
      <c r="B56" s="82" t="s">
        <v>714</v>
      </c>
      <c r="C56" s="82">
        <v>3.3951215285713543</v>
      </c>
      <c r="D56" s="82">
        <v>-4.0928743709718223</v>
      </c>
      <c r="E56" s="82">
        <v>5.0354949124630233</v>
      </c>
      <c r="F56" s="83">
        <v>-2.8000098086767955</v>
      </c>
      <c r="G56" s="82">
        <v>2.62647953811177</v>
      </c>
      <c r="H56" s="82">
        <v>6.2671437155674026</v>
      </c>
      <c r="I56" s="82">
        <v>-7.5207079414027156</v>
      </c>
      <c r="J56" s="82">
        <v>2.0348729362859475</v>
      </c>
      <c r="K56" s="82">
        <v>8.0201608794050028</v>
      </c>
      <c r="L56" s="82">
        <v>7.3762598110092004</v>
      </c>
      <c r="M56" s="82">
        <v>22.205889084470833</v>
      </c>
      <c r="N56" s="84">
        <v>6.5326226251025021</v>
      </c>
      <c r="O56" s="84"/>
    </row>
    <row r="57" spans="1:15" ht="18" customHeight="1">
      <c r="A57" s="90" t="s">
        <v>715</v>
      </c>
      <c r="B57" s="85" t="s">
        <v>716</v>
      </c>
      <c r="C57" s="85">
        <v>1.8609788259531079</v>
      </c>
      <c r="D57" s="85">
        <v>-7.5220953383808293</v>
      </c>
      <c r="E57" s="85">
        <v>4.7090663741166328</v>
      </c>
      <c r="F57" s="86">
        <v>-2.8214234359994594</v>
      </c>
      <c r="G57" s="85">
        <v>-4.1226811382235162</v>
      </c>
      <c r="H57" s="85">
        <v>5.4527505944785837</v>
      </c>
      <c r="I57" s="85">
        <v>-12.521250925194904</v>
      </c>
      <c r="J57" s="85">
        <v>-2.2518139899290524</v>
      </c>
      <c r="K57" s="85">
        <v>7.4041629368995165</v>
      </c>
      <c r="L57" s="85">
        <v>3.9613811935499399</v>
      </c>
      <c r="M57" s="85">
        <v>11.299082572690168</v>
      </c>
      <c r="N57" s="87">
        <v>2.9713634697331459</v>
      </c>
      <c r="O57" s="87"/>
    </row>
    <row r="58" spans="1:15" ht="15">
      <c r="A58" s="82" t="s">
        <v>717</v>
      </c>
      <c r="B58" s="82" t="s">
        <v>718</v>
      </c>
      <c r="C58" s="82">
        <v>1.7956253991718851</v>
      </c>
      <c r="D58" s="82">
        <v>-3.130562079945054</v>
      </c>
      <c r="E58" s="82">
        <v>1.7806006977659994</v>
      </c>
      <c r="F58" s="83">
        <v>1.9473121625082968</v>
      </c>
      <c r="G58" s="82">
        <v>-2.01078783362173</v>
      </c>
      <c r="H58" s="82">
        <v>5.8850129439514731</v>
      </c>
      <c r="I58" s="82">
        <v>-24.785076585361153</v>
      </c>
      <c r="J58" s="82">
        <v>0.80115612760460753</v>
      </c>
      <c r="K58" s="82">
        <v>7.5483842728097272</v>
      </c>
      <c r="L58" s="82">
        <v>3.9530556679642448</v>
      </c>
      <c r="M58" s="82">
        <v>12.698188680957667</v>
      </c>
      <c r="N58" s="84">
        <v>1.4797983427517813</v>
      </c>
      <c r="O58" s="84"/>
    </row>
    <row r="59" spans="1:15" ht="15">
      <c r="A59" s="85" t="s">
        <v>719</v>
      </c>
      <c r="B59" s="85" t="s">
        <v>720</v>
      </c>
      <c r="C59" s="85">
        <v>0.66343459116906534</v>
      </c>
      <c r="D59" s="85">
        <v>-0.72296519400990578</v>
      </c>
      <c r="E59" s="85">
        <v>-0.29056041070660843</v>
      </c>
      <c r="F59" s="86">
        <v>-0.17304542241108889</v>
      </c>
      <c r="G59" s="85">
        <v>-1.4207070957357071</v>
      </c>
      <c r="H59" s="85">
        <v>6.0669785382125641</v>
      </c>
      <c r="I59" s="85">
        <v>-28.740588669425271</v>
      </c>
      <c r="J59" s="85">
        <v>1.7413617404828496</v>
      </c>
      <c r="K59" s="85">
        <v>6.3846255807910257</v>
      </c>
      <c r="L59" s="85">
        <v>2.5513030517744895</v>
      </c>
      <c r="M59" s="85">
        <v>7.8793082435725026</v>
      </c>
      <c r="N59" s="87">
        <v>3.7084164747875459</v>
      </c>
      <c r="O59" s="87"/>
    </row>
    <row r="60" spans="1:15" ht="15">
      <c r="A60" s="82" t="s">
        <v>721</v>
      </c>
      <c r="B60" s="82" t="s">
        <v>722</v>
      </c>
      <c r="C60" s="82">
        <v>1.6773115624899138</v>
      </c>
      <c r="D60" s="82">
        <v>1.9789934774351314</v>
      </c>
      <c r="E60" s="82">
        <v>0.95546390174852114</v>
      </c>
      <c r="F60" s="83">
        <v>9.1179141630703953E-3</v>
      </c>
      <c r="G60" s="82">
        <v>1.2565037557295433</v>
      </c>
      <c r="H60" s="82">
        <v>6.6407862546286722</v>
      </c>
      <c r="I60" s="82">
        <v>-19.426205977311483</v>
      </c>
      <c r="J60" s="82">
        <v>-2.9772865805343218</v>
      </c>
      <c r="K60" s="82">
        <v>3.5273291228757886</v>
      </c>
      <c r="L60" s="82">
        <v>4.4748745749576546</v>
      </c>
      <c r="M60" s="82">
        <v>13.264561349428149</v>
      </c>
      <c r="N60" s="84">
        <v>3.5478730652222179</v>
      </c>
      <c r="O60" s="84"/>
    </row>
    <row r="61" spans="1:15" ht="15">
      <c r="A61" s="85" t="s">
        <v>723</v>
      </c>
      <c r="B61" s="85" t="s">
        <v>724</v>
      </c>
      <c r="C61" s="85">
        <v>3.0265869748329788</v>
      </c>
      <c r="D61" s="85">
        <v>0.60258754363797795</v>
      </c>
      <c r="E61" s="85">
        <v>0.46156915006856369</v>
      </c>
      <c r="F61" s="86">
        <v>0.48045098339457581</v>
      </c>
      <c r="G61" s="85">
        <v>10.165711666792987</v>
      </c>
      <c r="H61" s="85">
        <v>7.6221249347902642</v>
      </c>
      <c r="I61" s="85">
        <v>-8.8816662311549379</v>
      </c>
      <c r="J61" s="85">
        <v>3.5783308109522238</v>
      </c>
      <c r="K61" s="85">
        <v>7.8858812402243572</v>
      </c>
      <c r="L61" s="85">
        <v>4.5083676963261432</v>
      </c>
      <c r="M61" s="85">
        <v>8.8902249594854155</v>
      </c>
      <c r="N61" s="87">
        <v>5.4080354294878452</v>
      </c>
      <c r="O61" s="87"/>
    </row>
    <row r="62" spans="1:15" ht="15">
      <c r="A62" s="82" t="s">
        <v>725</v>
      </c>
      <c r="B62" s="82" t="s">
        <v>726</v>
      </c>
      <c r="C62" s="82">
        <v>-3.0890040399876084</v>
      </c>
      <c r="D62" s="82">
        <v>-8.9676043542629262</v>
      </c>
      <c r="E62" s="82">
        <v>4.1847649774469087</v>
      </c>
      <c r="F62" s="83">
        <v>-29.864855082451957</v>
      </c>
      <c r="G62" s="82">
        <v>-5.9214980837528746</v>
      </c>
      <c r="H62" s="82">
        <v>4.3219488164699893</v>
      </c>
      <c r="I62" s="82">
        <v>-19.919045483865471</v>
      </c>
      <c r="J62" s="82">
        <v>-21.986321215175575</v>
      </c>
      <c r="K62" s="82">
        <v>-12.171459320139366</v>
      </c>
      <c r="L62" s="82">
        <v>-6.946680063893873</v>
      </c>
      <c r="M62" s="82">
        <v>-17.92537462400071</v>
      </c>
      <c r="N62" s="84">
        <v>-7.1226264735336109</v>
      </c>
      <c r="O62" s="84"/>
    </row>
    <row r="63" spans="1:15" ht="15">
      <c r="A63" s="85" t="s">
        <v>727</v>
      </c>
      <c r="B63" s="85" t="s">
        <v>728</v>
      </c>
      <c r="C63" s="85">
        <v>1.2319367417902738</v>
      </c>
      <c r="D63" s="85">
        <v>-14.308337419708273</v>
      </c>
      <c r="E63" s="85">
        <v>7.0906862779739344</v>
      </c>
      <c r="F63" s="86">
        <v>-36.301925312175918</v>
      </c>
      <c r="G63" s="85">
        <v>19.403432917579998</v>
      </c>
      <c r="H63" s="85">
        <v>6.7149343350354052</v>
      </c>
      <c r="I63" s="85">
        <v>-43.667391551538429</v>
      </c>
      <c r="J63" s="85">
        <v>-16.86493949447231</v>
      </c>
      <c r="K63" s="85">
        <v>3.4631745199637853</v>
      </c>
      <c r="L63" s="85">
        <v>-3.158809334871171</v>
      </c>
      <c r="M63" s="85">
        <v>-22.234333937390595</v>
      </c>
      <c r="N63" s="87">
        <v>16.118670291296212</v>
      </c>
      <c r="O63" s="87"/>
    </row>
    <row r="64" spans="1:15" ht="15">
      <c r="A64" s="82" t="s">
        <v>729</v>
      </c>
      <c r="B64" s="82" t="s">
        <v>730</v>
      </c>
      <c r="C64" s="82">
        <v>4.8098258100057079</v>
      </c>
      <c r="D64" s="82">
        <v>-5.844495910945291</v>
      </c>
      <c r="E64" s="82">
        <v>3.274507764183654</v>
      </c>
      <c r="F64" s="83">
        <v>-6.0475926238312887</v>
      </c>
      <c r="G64" s="82">
        <v>16.354606398265048</v>
      </c>
      <c r="H64" s="82">
        <v>13.436296311624574</v>
      </c>
      <c r="I64" s="82">
        <v>-32.032621218024737</v>
      </c>
      <c r="J64" s="82">
        <v>-10.098854757107789</v>
      </c>
      <c r="K64" s="82">
        <v>12.487479242205701</v>
      </c>
      <c r="L64" s="82">
        <v>4.9715673914635383</v>
      </c>
      <c r="M64" s="82">
        <v>-1.1565870269529932</v>
      </c>
      <c r="N64" s="84">
        <v>22.030094497388177</v>
      </c>
      <c r="O64" s="84"/>
    </row>
    <row r="65" spans="1:15" ht="15">
      <c r="A65" s="85" t="s">
        <v>731</v>
      </c>
      <c r="B65" s="85" t="s">
        <v>732</v>
      </c>
      <c r="C65" s="85">
        <v>4.5329479341480017</v>
      </c>
      <c r="D65" s="85">
        <v>-1.3482262570702841</v>
      </c>
      <c r="E65" s="85">
        <v>-2.2711058598033351</v>
      </c>
      <c r="F65" s="86">
        <v>3.6104730948271602</v>
      </c>
      <c r="G65" s="85">
        <v>13.022880382507495</v>
      </c>
      <c r="H65" s="85">
        <v>16.179581738871175</v>
      </c>
      <c r="I65" s="85">
        <v>-33.864088804918588</v>
      </c>
      <c r="J65" s="85">
        <v>0.96438776648932745</v>
      </c>
      <c r="K65" s="85">
        <v>27.665826524556113</v>
      </c>
      <c r="L65" s="85">
        <v>9.1729461402988868</v>
      </c>
      <c r="M65" s="85">
        <v>17.672036187095163</v>
      </c>
      <c r="N65" s="87">
        <v>25.598648333940453</v>
      </c>
      <c r="O65" s="87"/>
    </row>
    <row r="66" spans="1:15" ht="15">
      <c r="A66" s="82" t="s">
        <v>733</v>
      </c>
      <c r="B66" s="82" t="s">
        <v>734</v>
      </c>
      <c r="C66" s="82">
        <v>5.5812608678453834</v>
      </c>
      <c r="D66" s="82">
        <v>9.1669737322259479</v>
      </c>
      <c r="E66" s="82">
        <v>-3.4340606978922161</v>
      </c>
      <c r="F66" s="83">
        <v>50.152493093201599</v>
      </c>
      <c r="G66" s="82">
        <v>-5.4729460899662685</v>
      </c>
      <c r="H66" s="82">
        <v>10.707790780274795</v>
      </c>
      <c r="I66" s="82">
        <v>4.9011685588101983</v>
      </c>
      <c r="J66" s="82">
        <v>3.6202630398586955</v>
      </c>
      <c r="K66" s="82">
        <v>26.264879959686873</v>
      </c>
      <c r="L66" s="82">
        <v>10.343899155343816</v>
      </c>
      <c r="M66" s="82">
        <v>30.995500108811047</v>
      </c>
      <c r="N66" s="84">
        <v>3.3387188194357265</v>
      </c>
      <c r="O66" s="84"/>
    </row>
    <row r="67" spans="1:15" ht="15">
      <c r="A67" s="85" t="s">
        <v>735</v>
      </c>
      <c r="B67" s="85" t="s">
        <v>736</v>
      </c>
      <c r="C67" s="85">
        <v>-4.6922464815244975</v>
      </c>
      <c r="D67" s="85">
        <v>-6.2608202810351727</v>
      </c>
      <c r="E67" s="85">
        <v>-2.2335700951442661</v>
      </c>
      <c r="F67" s="86">
        <v>-1.7707357990606964</v>
      </c>
      <c r="G67" s="85">
        <v>-21.001359149088373</v>
      </c>
      <c r="H67" s="85">
        <v>3.6927909022244298</v>
      </c>
      <c r="I67" s="85">
        <v>-8.0232234163704614</v>
      </c>
      <c r="J67" s="85">
        <v>-9.1922544987154691</v>
      </c>
      <c r="K67" s="85">
        <v>-5.4369722889576089</v>
      </c>
      <c r="L67" s="85">
        <v>-4.1078290757731617</v>
      </c>
      <c r="M67" s="85">
        <v>0.23523405483760751</v>
      </c>
      <c r="N67" s="87">
        <v>-9.2576061219273527</v>
      </c>
      <c r="O67" s="87"/>
    </row>
    <row r="68" spans="1:15" ht="15">
      <c r="A68" s="82" t="s">
        <v>737</v>
      </c>
      <c r="B68" s="82" t="s">
        <v>738</v>
      </c>
      <c r="C68" s="82">
        <v>2.3009950477719698</v>
      </c>
      <c r="D68" s="82">
        <v>3.7625490250158933</v>
      </c>
      <c r="E68" s="82">
        <v>0.36770908484602405</v>
      </c>
      <c r="F68" s="83">
        <v>26.74916815362338</v>
      </c>
      <c r="G68" s="82">
        <v>-6.9245597084309214</v>
      </c>
      <c r="H68" s="82">
        <v>7.5661509619008749</v>
      </c>
      <c r="I68" s="82">
        <v>20.45770412816783</v>
      </c>
      <c r="J68" s="82">
        <v>8.8375188284883777E-2</v>
      </c>
      <c r="K68" s="82">
        <v>0.92124449221366866</v>
      </c>
      <c r="L68" s="82">
        <v>1.451920657513317</v>
      </c>
      <c r="M68" s="82">
        <v>2.4050474790608733</v>
      </c>
      <c r="N68" s="84">
        <v>-6.0469696897289982</v>
      </c>
      <c r="O68" s="84"/>
    </row>
    <row r="69" spans="1:15" ht="15">
      <c r="A69" s="85" t="s">
        <v>739</v>
      </c>
      <c r="B69" s="85" t="s">
        <v>740</v>
      </c>
      <c r="C69" s="85">
        <v>-1.0808749393742545</v>
      </c>
      <c r="D69" s="85">
        <v>15.719734974405108</v>
      </c>
      <c r="E69" s="85">
        <v>0.70525605040794304</v>
      </c>
      <c r="F69" s="86">
        <v>-2.744220248966367</v>
      </c>
      <c r="G69" s="85">
        <v>-12.629715697307731</v>
      </c>
      <c r="H69" s="85">
        <v>7.2028596445578907</v>
      </c>
      <c r="I69" s="85">
        <v>14.489608313439639</v>
      </c>
      <c r="J69" s="85">
        <v>1.4269491483478669</v>
      </c>
      <c r="K69" s="85">
        <v>-15.12441401380784</v>
      </c>
      <c r="L69" s="85">
        <v>-2.8797940721898341</v>
      </c>
      <c r="M69" s="85">
        <v>-4.7802877963613604</v>
      </c>
      <c r="N69" s="87">
        <v>-10.109664945149255</v>
      </c>
      <c r="O69" s="87"/>
    </row>
    <row r="70" spans="1:15" ht="15">
      <c r="A70" s="82" t="s">
        <v>741</v>
      </c>
      <c r="B70" s="82" t="s">
        <v>742</v>
      </c>
      <c r="C70" s="82">
        <v>1.8230736783205304</v>
      </c>
      <c r="D70" s="82">
        <v>29.981710216478952</v>
      </c>
      <c r="E70" s="82">
        <v>2.8912734673539831</v>
      </c>
      <c r="F70" s="83">
        <v>-13.14178448472807</v>
      </c>
      <c r="G70" s="82">
        <v>-0.74448894009458977</v>
      </c>
      <c r="H70" s="82">
        <v>4.4134238222242272</v>
      </c>
      <c r="I70" s="82">
        <v>8.9757946197820626</v>
      </c>
      <c r="J70" s="82">
        <v>3.4500024617271308</v>
      </c>
      <c r="K70" s="82">
        <v>-9.366348650263479</v>
      </c>
      <c r="L70" s="82">
        <v>-0.23001280295672499</v>
      </c>
      <c r="M70" s="82">
        <v>-2.3197722900608619</v>
      </c>
      <c r="N70" s="84">
        <v>-9.8667193326965617</v>
      </c>
      <c r="O70" s="84"/>
    </row>
    <row r="71" spans="1:15" ht="15">
      <c r="A71" s="85" t="s">
        <v>743</v>
      </c>
      <c r="B71" s="85" t="s">
        <v>744</v>
      </c>
      <c r="C71" s="85">
        <v>2.0020357251587129</v>
      </c>
      <c r="D71" s="85">
        <v>16.634192991060171</v>
      </c>
      <c r="E71" s="85">
        <v>2.7977720583606702</v>
      </c>
      <c r="F71" s="86">
        <v>-6.6000253300225413</v>
      </c>
      <c r="G71" s="85">
        <v>2.1694544415710171</v>
      </c>
      <c r="H71" s="85">
        <v>0.50265884987648057</v>
      </c>
      <c r="I71" s="85">
        <v>1.7321034630936927</v>
      </c>
      <c r="J71" s="85">
        <v>2.0947713739893903</v>
      </c>
      <c r="K71" s="85">
        <v>-12.428931364659579</v>
      </c>
      <c r="L71" s="85">
        <v>1.8847387586905961</v>
      </c>
      <c r="M71" s="85">
        <v>3.2019494363055623</v>
      </c>
      <c r="N71" s="87">
        <v>-4.2628717370787328</v>
      </c>
      <c r="O71" s="87">
        <v>-5.1165765807341224</v>
      </c>
    </row>
    <row r="72" spans="1:15" ht="15">
      <c r="A72" s="82" t="s">
        <v>745</v>
      </c>
      <c r="B72" s="82" t="s">
        <v>746</v>
      </c>
      <c r="C72" s="82">
        <v>1.353662658854482</v>
      </c>
      <c r="D72" s="82">
        <v>3.0350517762172124</v>
      </c>
      <c r="E72" s="82">
        <v>3.3198837014061233</v>
      </c>
      <c r="F72" s="83">
        <v>-8.1785330879151292</v>
      </c>
      <c r="G72" s="82">
        <v>2.1691129034068668</v>
      </c>
      <c r="H72" s="82">
        <v>6.3293853272558431</v>
      </c>
      <c r="I72" s="82">
        <v>-7.8980268730114105</v>
      </c>
      <c r="J72" s="82">
        <v>-0.28209666926676258</v>
      </c>
      <c r="K72" s="82">
        <v>-11.388282765846103</v>
      </c>
      <c r="L72" s="82">
        <v>2.6214416880487645</v>
      </c>
      <c r="M72" s="82">
        <v>9.9403211228412012</v>
      </c>
      <c r="N72" s="84">
        <v>-1.0874130145508198</v>
      </c>
      <c r="O72" s="84">
        <v>-7.5630756287992096E-2</v>
      </c>
    </row>
    <row r="73" spans="1:15" ht="15">
      <c r="A73" s="85" t="s">
        <v>747</v>
      </c>
      <c r="B73" s="85" t="s">
        <v>748</v>
      </c>
      <c r="C73" s="85">
        <v>1.7938385211916819</v>
      </c>
      <c r="D73" s="85">
        <v>-5.1114267465048657</v>
      </c>
      <c r="E73" s="85">
        <v>4.8467541547096316</v>
      </c>
      <c r="F73" s="86">
        <v>0.33781265870607147</v>
      </c>
      <c r="G73" s="85">
        <v>1.9264279517027916</v>
      </c>
      <c r="H73" s="85">
        <v>6.7727556748772733</v>
      </c>
      <c r="I73" s="85">
        <v>-8.9838992478206379</v>
      </c>
      <c r="J73" s="85">
        <v>3.9423653472594022</v>
      </c>
      <c r="K73" s="85">
        <v>-8.9404011298352515</v>
      </c>
      <c r="L73" s="85">
        <v>2.3335791166924968</v>
      </c>
      <c r="M73" s="85">
        <v>11.802258415910604</v>
      </c>
      <c r="N73" s="87">
        <v>-0.20135320799195</v>
      </c>
      <c r="O73" s="87">
        <v>5.3968895871745248</v>
      </c>
    </row>
    <row r="74" spans="1:15" ht="15">
      <c r="A74" s="82" t="s">
        <v>749</v>
      </c>
      <c r="B74" s="82" t="s">
        <v>750</v>
      </c>
      <c r="C74" s="82">
        <v>4.3787776564168102</v>
      </c>
      <c r="D74" s="82">
        <v>-0.72485925573878562</v>
      </c>
      <c r="E74" s="82">
        <v>5.5920479188584782</v>
      </c>
      <c r="F74" s="83">
        <v>-1.2227286527981218</v>
      </c>
      <c r="G74" s="82">
        <v>1.6420967121183017</v>
      </c>
      <c r="H74" s="82">
        <v>8.2484918863816823</v>
      </c>
      <c r="I74" s="82">
        <v>-7.2822938591351587</v>
      </c>
      <c r="J74" s="82">
        <v>3.5708466935471694</v>
      </c>
      <c r="K74" s="82">
        <v>6.0582630459966147</v>
      </c>
      <c r="L74" s="82">
        <v>4.4254745003422302</v>
      </c>
      <c r="M74" s="82">
        <v>14.105281587381025</v>
      </c>
      <c r="N74" s="84">
        <v>2.6031089017564568</v>
      </c>
      <c r="O74" s="84">
        <v>-4.8395042257871062</v>
      </c>
    </row>
    <row r="75" spans="1:15" ht="15">
      <c r="A75" s="85" t="s">
        <v>751</v>
      </c>
      <c r="B75" s="85" t="s">
        <v>752</v>
      </c>
      <c r="C75" s="85">
        <v>4.7039782476916647</v>
      </c>
      <c r="D75" s="85">
        <v>-4.2479671123254237</v>
      </c>
      <c r="E75" s="85">
        <v>5.8798925394305535</v>
      </c>
      <c r="F75" s="86">
        <v>3.268772503780526</v>
      </c>
      <c r="G75" s="85">
        <v>5.7496488888166608</v>
      </c>
      <c r="H75" s="85">
        <v>7.8008176762188519</v>
      </c>
      <c r="I75" s="85">
        <v>-7.6607497590117752</v>
      </c>
      <c r="J75" s="85">
        <v>0.43598587321915794</v>
      </c>
      <c r="K75" s="85">
        <v>8.4662102387563323</v>
      </c>
      <c r="L75" s="85">
        <v>3.9672287924052974</v>
      </c>
      <c r="M75" s="85">
        <v>11.435567375146704</v>
      </c>
      <c r="N75" s="87">
        <v>4.7248723486670308</v>
      </c>
      <c r="O75" s="87">
        <v>-7.8424930471059469</v>
      </c>
    </row>
    <row r="76" spans="1:15" ht="15">
      <c r="A76" s="82" t="s">
        <v>753</v>
      </c>
      <c r="B76" s="82" t="s">
        <v>754</v>
      </c>
      <c r="C76" s="82">
        <v>3.2712997342109196</v>
      </c>
      <c r="D76" s="82">
        <v>0.39548739580987924</v>
      </c>
      <c r="E76" s="82">
        <v>2.5744085166676145</v>
      </c>
      <c r="F76" s="83">
        <v>5.4834212574062624</v>
      </c>
      <c r="G76" s="82">
        <v>4.7922535452708859</v>
      </c>
      <c r="H76" s="82">
        <v>6.1169927304554506</v>
      </c>
      <c r="I76" s="82">
        <v>-8.1642219202985871</v>
      </c>
      <c r="J76" s="82">
        <v>-1.4452629043402943</v>
      </c>
      <c r="K76" s="82">
        <v>6.7071583218244468</v>
      </c>
      <c r="L76" s="82">
        <v>2.926412230136366</v>
      </c>
      <c r="M76" s="82">
        <v>9.5800123442445475</v>
      </c>
      <c r="N76" s="84">
        <v>7.0999244541622097</v>
      </c>
      <c r="O76" s="84">
        <v>-8.4999780098482081</v>
      </c>
    </row>
    <row r="77" spans="1:15" ht="15">
      <c r="A77" s="85" t="s">
        <v>755</v>
      </c>
      <c r="B77" s="85" t="s">
        <v>756</v>
      </c>
      <c r="C77" s="85">
        <v>2.2691859365841838</v>
      </c>
      <c r="D77" s="85">
        <v>0.73847357308809425</v>
      </c>
      <c r="E77" s="85">
        <v>2.0300258304988716</v>
      </c>
      <c r="F77" s="86">
        <v>4.8610383985256522</v>
      </c>
      <c r="G77" s="85">
        <v>4.3560644207137456</v>
      </c>
      <c r="H77" s="85">
        <v>3.166207265904708</v>
      </c>
      <c r="I77" s="85">
        <v>-3.8977819637533218</v>
      </c>
      <c r="J77" s="85">
        <v>-2.4154665942053399</v>
      </c>
      <c r="K77" s="85">
        <v>2.8433555817711564</v>
      </c>
      <c r="L77" s="85">
        <v>1.1182580189335045</v>
      </c>
      <c r="M77" s="85">
        <v>1.8297398096671413</v>
      </c>
      <c r="N77" s="87">
        <v>3.7668846270317857</v>
      </c>
      <c r="O77" s="87">
        <v>-5.7444755386958484</v>
      </c>
    </row>
    <row r="78" spans="1:15" ht="15">
      <c r="A78" s="82" t="s">
        <v>757</v>
      </c>
      <c r="B78" s="82" t="s">
        <v>758</v>
      </c>
      <c r="C78" s="82">
        <v>0.94211638624290828</v>
      </c>
      <c r="D78" s="82">
        <v>0.59263269545615227</v>
      </c>
      <c r="E78" s="82">
        <v>4.9284758171896925E-3</v>
      </c>
      <c r="F78" s="83">
        <v>3.0920652271991811</v>
      </c>
      <c r="G78" s="82">
        <v>3.0507633641813081</v>
      </c>
      <c r="H78" s="82">
        <v>3.5509894394354591</v>
      </c>
      <c r="I78" s="82">
        <v>1.5745804742418157</v>
      </c>
      <c r="J78" s="82">
        <v>-0.12229825081223611</v>
      </c>
      <c r="K78" s="82">
        <v>1.3358425177307343</v>
      </c>
      <c r="L78" s="82">
        <v>-1.8750607533514652</v>
      </c>
      <c r="M78" s="82">
        <v>-7.1664081495445124</v>
      </c>
      <c r="N78" s="84">
        <v>-2.0013059028767377</v>
      </c>
      <c r="O78" s="84">
        <v>-6.136647012236951</v>
      </c>
    </row>
    <row r="79" spans="1:15" ht="15">
      <c r="A79" s="85" t="str">
        <f t="shared" ref="A63:A97" si="0">IF(C79="","",RIGHT(B79,7)&amp;" "&amp;LEFT(B79,4))</f>
        <v/>
      </c>
      <c r="B79" s="85" t="str">
        <f>'[4]GRAF - QUADRIMESTRAL'!V78</f>
        <v>2025 3º Quad</v>
      </c>
      <c r="C79" s="85" t="str">
        <f>VLOOKUP($B79,'[4]GRAF - QUADRIMESTRAL'!$V$4:$AH$82,C$2,0)</f>
        <v/>
      </c>
      <c r="D79" s="85" t="str">
        <f>VLOOKUP($B79,'[4]GRAF - QUADRIMESTRAL'!$V$4:$AH$82,D$2,0)</f>
        <v/>
      </c>
      <c r="E79" s="85" t="str">
        <f>VLOOKUP($B79,'[4]GRAF - QUADRIMESTRAL'!$V$4:$AH$82,E$2,0)</f>
        <v/>
      </c>
      <c r="F79" s="86" t="str">
        <f>VLOOKUP($B79,'[4]GRAF - QUADRIMESTRAL'!$V$4:$AH$82,F$2,0)</f>
        <v/>
      </c>
      <c r="G79" s="85" t="str">
        <f>VLOOKUP($B79,'[4]GRAF - QUADRIMESTRAL'!$V$4:$AH$82,G$2,0)</f>
        <v/>
      </c>
      <c r="H79" s="85" t="str">
        <f>VLOOKUP($B79,'[4]GRAF - QUADRIMESTRAL'!$V$4:$AH$82,H$2,0)</f>
        <v/>
      </c>
      <c r="I79" s="85" t="str">
        <f>VLOOKUP($B79,'[4]GRAF - QUADRIMESTRAL'!$V$4:$AH$82,I$2,0)</f>
        <v/>
      </c>
      <c r="J79" s="85" t="str">
        <f>VLOOKUP($B79,'[4]GRAF - QUADRIMESTRAL'!$V$4:$AH$82,J$2,0)</f>
        <v/>
      </c>
      <c r="K79" s="85" t="str">
        <f>VLOOKUP($B79,'[4]GRAF - QUADRIMESTRAL'!$V$4:$AH$82,K$2,0)</f>
        <v/>
      </c>
      <c r="L79" s="85" t="str">
        <f>VLOOKUP($B79,'[4]GRAF - QUADRIMESTRAL'!$V$4:$AH$82,L$2,0)</f>
        <v/>
      </c>
      <c r="M79" s="85" t="str">
        <f>VLOOKUP($B79,'[4]GRAF - QUADRIMESTRAL'!$V$4:$AH$82,M$2,0)</f>
        <v/>
      </c>
      <c r="N79" s="87" t="str">
        <f>VLOOKUP($B79,'[4]GRAF - QUADRIMESTRAL'!$V$4:$AH$82,N$2,0)</f>
        <v/>
      </c>
      <c r="O79" s="87"/>
    </row>
    <row r="80" spans="1:15" ht="15">
      <c r="A80" s="82" t="str">
        <f t="shared" si="0"/>
        <v/>
      </c>
      <c r="B80" s="82">
        <f>'[4]GRAF - QUADRIMESTRAL'!V79</f>
        <v>0</v>
      </c>
      <c r="C80" s="82" t="str">
        <f>IFERROR(VLOOKUP($B80,'[4]GRAF - QUADRIMESTRAL'!$V$4:$AH$82,C$2,0),"")</f>
        <v/>
      </c>
      <c r="D80" s="82" t="str">
        <f>IFERROR(VLOOKUP($B80,'[4]GRAF - QUADRIMESTRAL'!$V$4:$AH$82,D$2,0),"")</f>
        <v/>
      </c>
      <c r="E80" s="82" t="str">
        <f>IFERROR(VLOOKUP($B80,'[4]GRAF - QUADRIMESTRAL'!$V$4:$AH$82,E$2,0),"")</f>
        <v/>
      </c>
      <c r="F80" s="83" t="str">
        <f>IFERROR(VLOOKUP($B80,'[4]GRAF - QUADRIMESTRAL'!$V$4:$AH$82,F$2,0),"")</f>
        <v/>
      </c>
      <c r="G80" s="82" t="str">
        <f>IFERROR(VLOOKUP($B80,'[4]GRAF - QUADRIMESTRAL'!$V$4:$AH$82,G$2,0),"")</f>
        <v/>
      </c>
      <c r="H80" s="82" t="str">
        <f>IFERROR(VLOOKUP($B80,'[4]GRAF - QUADRIMESTRAL'!$V$4:$AH$82,H$2,0),"")</f>
        <v/>
      </c>
      <c r="I80" s="82" t="str">
        <f>IFERROR(VLOOKUP($B80,'[4]GRAF - QUADRIMESTRAL'!$V$4:$AH$82,I$2,0),"")</f>
        <v/>
      </c>
      <c r="J80" s="82" t="str">
        <f>IFERROR(VLOOKUP($B80,'[4]GRAF - QUADRIMESTRAL'!$V$4:$AH$82,J$2,0),"")</f>
        <v/>
      </c>
      <c r="K80" s="82" t="str">
        <f>IFERROR(VLOOKUP($B80,'[4]GRAF - QUADRIMESTRAL'!$V$4:$AH$82,K$2,0),"")</f>
        <v/>
      </c>
      <c r="L80" s="82" t="str">
        <f>IFERROR(VLOOKUP($B80,'[4]GRAF - QUADRIMESTRAL'!$V$4:$AH$82,L$2,0),"")</f>
        <v/>
      </c>
      <c r="M80" s="82" t="str">
        <f>IFERROR(VLOOKUP($B80,'[4]GRAF - QUADRIMESTRAL'!$V$4:$AH$82,M$2,0),"")</f>
        <v/>
      </c>
      <c r="N80" s="84" t="str">
        <f>IFERROR(VLOOKUP($B80,'[4]GRAF - QUADRIMESTRAL'!$V$4:$AH$82,N$2,0),"")</f>
        <v/>
      </c>
      <c r="O80" s="84"/>
    </row>
    <row r="81" spans="1:15" ht="15">
      <c r="A81" s="85" t="str">
        <f t="shared" si="0"/>
        <v/>
      </c>
      <c r="B81" s="85">
        <f>'[4]GRAF - QUADRIMESTRAL'!V80</f>
        <v>0</v>
      </c>
      <c r="C81" s="85" t="str">
        <f>IFERROR(VLOOKUP($B81,'[4]GRAF - QUADRIMESTRAL'!$V$4:$AH$82,C$2,0),"")</f>
        <v/>
      </c>
      <c r="D81" s="85" t="str">
        <f>IFERROR(VLOOKUP($B81,'[4]GRAF - QUADRIMESTRAL'!$V$4:$AH$82,D$2,0),"")</f>
        <v/>
      </c>
      <c r="E81" s="85" t="str">
        <f>IFERROR(VLOOKUP($B81,'[4]GRAF - QUADRIMESTRAL'!$V$4:$AH$82,E$2,0),"")</f>
        <v/>
      </c>
      <c r="F81" s="86" t="str">
        <f>IFERROR(VLOOKUP($B81,'[4]GRAF - QUADRIMESTRAL'!$V$4:$AH$82,F$2,0),"")</f>
        <v/>
      </c>
      <c r="G81" s="85" t="str">
        <f>IFERROR(VLOOKUP($B81,'[4]GRAF - QUADRIMESTRAL'!$V$4:$AH$82,G$2,0),"")</f>
        <v/>
      </c>
      <c r="H81" s="85" t="str">
        <f>IFERROR(VLOOKUP($B81,'[4]GRAF - QUADRIMESTRAL'!$V$4:$AH$82,H$2,0),"")</f>
        <v/>
      </c>
      <c r="I81" s="85" t="str">
        <f>IFERROR(VLOOKUP($B81,'[4]GRAF - QUADRIMESTRAL'!$V$4:$AH$82,I$2,0),"")</f>
        <v/>
      </c>
      <c r="J81" s="85" t="str">
        <f>IFERROR(VLOOKUP($B81,'[4]GRAF - QUADRIMESTRAL'!$V$4:$AH$82,J$2,0),"")</f>
        <v/>
      </c>
      <c r="K81" s="85" t="str">
        <f>IFERROR(VLOOKUP($B81,'[4]GRAF - QUADRIMESTRAL'!$V$4:$AH$82,K$2,0),"")</f>
        <v/>
      </c>
      <c r="L81" s="85" t="str">
        <f>IFERROR(VLOOKUP($B81,'[4]GRAF - QUADRIMESTRAL'!$V$4:$AH$82,L$2,0),"")</f>
        <v/>
      </c>
      <c r="M81" s="85" t="str">
        <f>IFERROR(VLOOKUP($B81,'[4]GRAF - QUADRIMESTRAL'!$V$4:$AH$82,M$2,0),"")</f>
        <v/>
      </c>
      <c r="N81" s="87" t="str">
        <f>IFERROR(VLOOKUP($B81,'[4]GRAF - QUADRIMESTRAL'!$V$4:$AH$82,N$2,0),"")</f>
        <v/>
      </c>
      <c r="O81" s="87"/>
    </row>
    <row r="82" spans="1:15" ht="15">
      <c r="A82" s="82" t="str">
        <f t="shared" si="0"/>
        <v/>
      </c>
      <c r="B82" s="82">
        <f>'[4]GRAF - QUADRIMESTRAL'!V81</f>
        <v>0</v>
      </c>
      <c r="C82" s="82" t="str">
        <f>IFERROR(VLOOKUP($B82,'[4]GRAF - QUADRIMESTRAL'!$V$4:$AH$82,C$2,0),"")</f>
        <v/>
      </c>
      <c r="D82" s="82" t="str">
        <f>IFERROR(VLOOKUP($B82,'[4]GRAF - QUADRIMESTRAL'!$V$4:$AH$82,D$2,0),"")</f>
        <v/>
      </c>
      <c r="E82" s="82" t="str">
        <f>IFERROR(VLOOKUP($B82,'[4]GRAF - QUADRIMESTRAL'!$V$4:$AH$82,E$2,0),"")</f>
        <v/>
      </c>
      <c r="F82" s="83" t="str">
        <f>IFERROR(VLOOKUP($B82,'[4]GRAF - QUADRIMESTRAL'!$V$4:$AH$82,F$2,0),"")</f>
        <v/>
      </c>
      <c r="G82" s="82" t="str">
        <f>IFERROR(VLOOKUP($B82,'[4]GRAF - QUADRIMESTRAL'!$V$4:$AH$82,G$2,0),"")</f>
        <v/>
      </c>
      <c r="H82" s="82" t="str">
        <f>IFERROR(VLOOKUP($B82,'[4]GRAF - QUADRIMESTRAL'!$V$4:$AH$82,H$2,0),"")</f>
        <v/>
      </c>
      <c r="I82" s="82" t="str">
        <f>IFERROR(VLOOKUP($B82,'[4]GRAF - QUADRIMESTRAL'!$V$4:$AH$82,I$2,0),"")</f>
        <v/>
      </c>
      <c r="J82" s="82" t="str">
        <f>IFERROR(VLOOKUP($B82,'[4]GRAF - QUADRIMESTRAL'!$V$4:$AH$82,J$2,0),"")</f>
        <v/>
      </c>
      <c r="K82" s="82" t="str">
        <f>IFERROR(VLOOKUP($B82,'[4]GRAF - QUADRIMESTRAL'!$V$4:$AH$82,K$2,0),"")</f>
        <v/>
      </c>
      <c r="L82" s="82" t="str">
        <f>IFERROR(VLOOKUP($B82,'[4]GRAF - QUADRIMESTRAL'!$V$4:$AH$82,L$2,0),"")</f>
        <v/>
      </c>
      <c r="M82" s="82" t="str">
        <f>IFERROR(VLOOKUP($B82,'[4]GRAF - QUADRIMESTRAL'!$V$4:$AH$82,M$2,0),"")</f>
        <v/>
      </c>
      <c r="N82" s="84" t="str">
        <f>IFERROR(VLOOKUP($B82,'[4]GRAF - QUADRIMESTRAL'!$V$4:$AH$82,N$2,0),"")</f>
        <v/>
      </c>
      <c r="O82" s="84"/>
    </row>
    <row r="83" spans="1:15" ht="15">
      <c r="A83" s="85" t="str">
        <f t="shared" si="0"/>
        <v/>
      </c>
      <c r="B83" s="85">
        <f>'[4]GRAF - QUADRIMESTRAL'!V82</f>
        <v>0</v>
      </c>
      <c r="C83" s="85" t="str">
        <f>IFERROR(VLOOKUP($B83,'[4]GRAF - QUADRIMESTRAL'!$V$4:$AH$82,C$2,0),"")</f>
        <v/>
      </c>
      <c r="D83" s="85" t="str">
        <f>IFERROR(VLOOKUP($B83,'[4]GRAF - QUADRIMESTRAL'!$V$4:$AH$82,D$2,0),"")</f>
        <v/>
      </c>
      <c r="E83" s="85" t="str">
        <f>IFERROR(VLOOKUP($B83,'[4]GRAF - QUADRIMESTRAL'!$V$4:$AH$82,E$2,0),"")</f>
        <v/>
      </c>
      <c r="F83" s="86" t="str">
        <f>IFERROR(VLOOKUP($B83,'[4]GRAF - QUADRIMESTRAL'!$V$4:$AH$82,F$2,0),"")</f>
        <v/>
      </c>
      <c r="G83" s="85" t="str">
        <f>IFERROR(VLOOKUP($B83,'[4]GRAF - QUADRIMESTRAL'!$V$4:$AH$82,G$2,0),"")</f>
        <v/>
      </c>
      <c r="H83" s="85" t="str">
        <f>IFERROR(VLOOKUP($B83,'[4]GRAF - QUADRIMESTRAL'!$V$4:$AH$82,H$2,0),"")</f>
        <v/>
      </c>
      <c r="I83" s="85" t="str">
        <f>IFERROR(VLOOKUP($B83,'[4]GRAF - QUADRIMESTRAL'!$V$4:$AH$82,I$2,0),"")</f>
        <v/>
      </c>
      <c r="J83" s="85" t="str">
        <f>IFERROR(VLOOKUP($B83,'[4]GRAF - QUADRIMESTRAL'!$V$4:$AH$82,J$2,0),"")</f>
        <v/>
      </c>
      <c r="K83" s="85" t="str">
        <f>IFERROR(VLOOKUP($B83,'[4]GRAF - QUADRIMESTRAL'!$V$4:$AH$82,K$2,0),"")</f>
        <v/>
      </c>
      <c r="L83" s="85" t="str">
        <f>IFERROR(VLOOKUP($B83,'[4]GRAF - QUADRIMESTRAL'!$V$4:$AH$82,L$2,0),"")</f>
        <v/>
      </c>
      <c r="M83" s="85" t="str">
        <f>IFERROR(VLOOKUP($B83,'[4]GRAF - QUADRIMESTRAL'!$V$4:$AH$82,M$2,0),"")</f>
        <v/>
      </c>
      <c r="N83" s="87" t="str">
        <f>IFERROR(VLOOKUP($B83,'[4]GRAF - QUADRIMESTRAL'!$V$4:$AH$82,N$2,0),"")</f>
        <v/>
      </c>
      <c r="O83" s="87"/>
    </row>
    <row r="84" spans="1:15" ht="15">
      <c r="A84" s="82" t="str">
        <f t="shared" si="0"/>
        <v/>
      </c>
      <c r="B84" s="82">
        <f>'[4]GRAF - QUADRIMESTRAL'!V83</f>
        <v>0</v>
      </c>
      <c r="C84" s="82" t="str">
        <f>IFERROR(VLOOKUP($B84,'[4]GRAF - QUADRIMESTRAL'!$V$4:$AH$82,C$2,0),"")</f>
        <v/>
      </c>
      <c r="D84" s="82" t="str">
        <f>IFERROR(VLOOKUP($B84,'[4]GRAF - QUADRIMESTRAL'!$V$4:$AH$82,D$2,0),"")</f>
        <v/>
      </c>
      <c r="E84" s="82" t="str">
        <f>IFERROR(VLOOKUP($B84,'[4]GRAF - QUADRIMESTRAL'!$V$4:$AH$82,E$2,0),"")</f>
        <v/>
      </c>
      <c r="F84" s="83" t="str">
        <f>IFERROR(VLOOKUP($B84,'[4]GRAF - QUADRIMESTRAL'!$V$4:$AH$82,F$2,0),"")</f>
        <v/>
      </c>
      <c r="G84" s="82" t="str">
        <f>IFERROR(VLOOKUP($B84,'[4]GRAF - QUADRIMESTRAL'!$V$4:$AH$82,G$2,0),"")</f>
        <v/>
      </c>
      <c r="H84" s="82" t="str">
        <f>IFERROR(VLOOKUP($B84,'[4]GRAF - QUADRIMESTRAL'!$V$4:$AH$82,H$2,0),"")</f>
        <v/>
      </c>
      <c r="I84" s="82" t="str">
        <f>IFERROR(VLOOKUP($B84,'[4]GRAF - QUADRIMESTRAL'!$V$4:$AH$82,I$2,0),"")</f>
        <v/>
      </c>
      <c r="J84" s="82" t="str">
        <f>IFERROR(VLOOKUP($B84,'[4]GRAF - QUADRIMESTRAL'!$V$4:$AH$82,J$2,0),"")</f>
        <v/>
      </c>
      <c r="K84" s="82" t="str">
        <f>IFERROR(VLOOKUP($B84,'[4]GRAF - QUADRIMESTRAL'!$V$4:$AH$82,K$2,0),"")</f>
        <v/>
      </c>
      <c r="L84" s="82" t="str">
        <f>IFERROR(VLOOKUP($B84,'[4]GRAF - QUADRIMESTRAL'!$V$4:$AH$82,L$2,0),"")</f>
        <v/>
      </c>
      <c r="M84" s="82" t="str">
        <f>IFERROR(VLOOKUP($B84,'[4]GRAF - QUADRIMESTRAL'!$V$4:$AH$82,M$2,0),"")</f>
        <v/>
      </c>
      <c r="N84" s="84" t="str">
        <f>IFERROR(VLOOKUP($B84,'[4]GRAF - QUADRIMESTRAL'!$V$4:$AH$82,N$2,0),"")</f>
        <v/>
      </c>
      <c r="O84" s="84"/>
    </row>
    <row r="85" spans="1:15" ht="15">
      <c r="A85" s="85" t="str">
        <f t="shared" si="0"/>
        <v/>
      </c>
      <c r="B85" s="85">
        <f>'[4]GRAF - QUADRIMESTRAL'!V84</f>
        <v>0</v>
      </c>
      <c r="C85" s="85" t="str">
        <f>IFERROR(VLOOKUP($B85,'[4]GRAF - QUADRIMESTRAL'!$V$4:$AH$82,C$2,0),"")</f>
        <v/>
      </c>
      <c r="D85" s="85" t="str">
        <f>IFERROR(VLOOKUP($B85,'[4]GRAF - QUADRIMESTRAL'!$V$4:$AH$82,D$2,0),"")</f>
        <v/>
      </c>
      <c r="E85" s="85" t="str">
        <f>IFERROR(VLOOKUP($B85,'[4]GRAF - QUADRIMESTRAL'!$V$4:$AH$82,E$2,0),"")</f>
        <v/>
      </c>
      <c r="F85" s="86" t="str">
        <f>IFERROR(VLOOKUP($B85,'[4]GRAF - QUADRIMESTRAL'!$V$4:$AH$82,F$2,0),"")</f>
        <v/>
      </c>
      <c r="G85" s="85" t="str">
        <f>IFERROR(VLOOKUP($B85,'[4]GRAF - QUADRIMESTRAL'!$V$4:$AH$82,G$2,0),"")</f>
        <v/>
      </c>
      <c r="H85" s="85" t="str">
        <f>IFERROR(VLOOKUP($B85,'[4]GRAF - QUADRIMESTRAL'!$V$4:$AH$82,H$2,0),"")</f>
        <v/>
      </c>
      <c r="I85" s="85" t="str">
        <f>IFERROR(VLOOKUP($B85,'[4]GRAF - QUADRIMESTRAL'!$V$4:$AH$82,I$2,0),"")</f>
        <v/>
      </c>
      <c r="J85" s="85" t="str">
        <f>IFERROR(VLOOKUP($B85,'[4]GRAF - QUADRIMESTRAL'!$V$4:$AH$82,J$2,0),"")</f>
        <v/>
      </c>
      <c r="K85" s="85" t="str">
        <f>IFERROR(VLOOKUP($B85,'[4]GRAF - QUADRIMESTRAL'!$V$4:$AH$82,K$2,0),"")</f>
        <v/>
      </c>
      <c r="L85" s="85" t="str">
        <f>IFERROR(VLOOKUP($B85,'[4]GRAF - QUADRIMESTRAL'!$V$4:$AH$82,L$2,0),"")</f>
        <v/>
      </c>
      <c r="M85" s="85" t="str">
        <f>IFERROR(VLOOKUP($B85,'[4]GRAF - QUADRIMESTRAL'!$V$4:$AH$82,M$2,0),"")</f>
        <v/>
      </c>
      <c r="N85" s="87" t="str">
        <f>IFERROR(VLOOKUP($B85,'[4]GRAF - QUADRIMESTRAL'!$V$4:$AH$82,N$2,0),"")</f>
        <v/>
      </c>
      <c r="O85" s="87"/>
    </row>
    <row r="86" spans="1:15" ht="15">
      <c r="A86" s="82" t="str">
        <f t="shared" si="0"/>
        <v/>
      </c>
      <c r="B86" s="82">
        <f>'[4]GRAF - QUADRIMESTRAL'!V85</f>
        <v>0</v>
      </c>
      <c r="C86" s="82" t="str">
        <f>IFERROR(VLOOKUP($B86,'[4]GRAF - QUADRIMESTRAL'!$V$4:$AH$82,C$2,0),"")</f>
        <v/>
      </c>
      <c r="D86" s="82" t="str">
        <f>IFERROR(VLOOKUP($B86,'[4]GRAF - QUADRIMESTRAL'!$V$4:$AH$82,D$2,0),"")</f>
        <v/>
      </c>
      <c r="E86" s="82" t="str">
        <f>IFERROR(VLOOKUP($B86,'[4]GRAF - QUADRIMESTRAL'!$V$4:$AH$82,E$2,0),"")</f>
        <v/>
      </c>
      <c r="F86" s="83" t="str">
        <f>IFERROR(VLOOKUP($B86,'[4]GRAF - QUADRIMESTRAL'!$V$4:$AH$82,F$2,0),"")</f>
        <v/>
      </c>
      <c r="G86" s="82" t="str">
        <f>IFERROR(VLOOKUP($B86,'[4]GRAF - QUADRIMESTRAL'!$V$4:$AH$82,G$2,0),"")</f>
        <v/>
      </c>
      <c r="H86" s="82" t="str">
        <f>IFERROR(VLOOKUP($B86,'[4]GRAF - QUADRIMESTRAL'!$V$4:$AH$82,H$2,0),"")</f>
        <v/>
      </c>
      <c r="I86" s="82" t="str">
        <f>IFERROR(VLOOKUP($B86,'[4]GRAF - QUADRIMESTRAL'!$V$4:$AH$82,I$2,0),"")</f>
        <v/>
      </c>
      <c r="J86" s="82" t="str">
        <f>IFERROR(VLOOKUP($B86,'[4]GRAF - QUADRIMESTRAL'!$V$4:$AH$82,J$2,0),"")</f>
        <v/>
      </c>
      <c r="K86" s="82" t="str">
        <f>IFERROR(VLOOKUP($B86,'[4]GRAF - QUADRIMESTRAL'!$V$4:$AH$82,K$2,0),"")</f>
        <v/>
      </c>
      <c r="L86" s="82" t="str">
        <f>IFERROR(VLOOKUP($B86,'[4]GRAF - QUADRIMESTRAL'!$V$4:$AH$82,L$2,0),"")</f>
        <v/>
      </c>
      <c r="M86" s="82" t="str">
        <f>IFERROR(VLOOKUP($B86,'[4]GRAF - QUADRIMESTRAL'!$V$4:$AH$82,M$2,0),"")</f>
        <v/>
      </c>
      <c r="N86" s="84" t="str">
        <f>IFERROR(VLOOKUP($B86,'[4]GRAF - QUADRIMESTRAL'!$V$4:$AH$82,N$2,0),"")</f>
        <v/>
      </c>
      <c r="O86" s="84"/>
    </row>
    <row r="87" spans="1:15" ht="15">
      <c r="A87" s="85" t="str">
        <f t="shared" si="0"/>
        <v/>
      </c>
      <c r="B87" s="85">
        <f>'[4]GRAF - QUADRIMESTRAL'!V86</f>
        <v>0</v>
      </c>
      <c r="C87" s="85" t="str">
        <f>IFERROR(VLOOKUP($B87,'[4]GRAF - QUADRIMESTRAL'!$V$4:$AH$82,C$2,0),"")</f>
        <v/>
      </c>
      <c r="D87" s="85" t="str">
        <f>IFERROR(VLOOKUP($B87,'[4]GRAF - QUADRIMESTRAL'!$V$4:$AH$82,D$2,0),"")</f>
        <v/>
      </c>
      <c r="E87" s="85" t="str">
        <f>IFERROR(VLOOKUP($B87,'[4]GRAF - QUADRIMESTRAL'!$V$4:$AH$82,E$2,0),"")</f>
        <v/>
      </c>
      <c r="F87" s="86" t="str">
        <f>IFERROR(VLOOKUP($B87,'[4]GRAF - QUADRIMESTRAL'!$V$4:$AH$82,F$2,0),"")</f>
        <v/>
      </c>
      <c r="G87" s="85" t="str">
        <f>IFERROR(VLOOKUP($B87,'[4]GRAF - QUADRIMESTRAL'!$V$4:$AH$82,G$2,0),"")</f>
        <v/>
      </c>
      <c r="H87" s="85" t="str">
        <f>IFERROR(VLOOKUP($B87,'[4]GRAF - QUADRIMESTRAL'!$V$4:$AH$82,H$2,0),"")</f>
        <v/>
      </c>
      <c r="I87" s="85" t="str">
        <f>IFERROR(VLOOKUP($B87,'[4]GRAF - QUADRIMESTRAL'!$V$4:$AH$82,I$2,0),"")</f>
        <v/>
      </c>
      <c r="J87" s="85" t="str">
        <f>IFERROR(VLOOKUP($B87,'[4]GRAF - QUADRIMESTRAL'!$V$4:$AH$82,J$2,0),"")</f>
        <v/>
      </c>
      <c r="K87" s="85" t="str">
        <f>IFERROR(VLOOKUP($B87,'[4]GRAF - QUADRIMESTRAL'!$V$4:$AH$82,K$2,0),"")</f>
        <v/>
      </c>
      <c r="L87" s="85" t="str">
        <f>IFERROR(VLOOKUP($B87,'[4]GRAF - QUADRIMESTRAL'!$V$4:$AH$82,L$2,0),"")</f>
        <v/>
      </c>
      <c r="M87" s="85" t="str">
        <f>IFERROR(VLOOKUP($B87,'[4]GRAF - QUADRIMESTRAL'!$V$4:$AH$82,M$2,0),"")</f>
        <v/>
      </c>
      <c r="N87" s="87" t="str">
        <f>IFERROR(VLOOKUP($B87,'[4]GRAF - QUADRIMESTRAL'!$V$4:$AH$82,N$2,0),"")</f>
        <v/>
      </c>
      <c r="O87" s="87"/>
    </row>
    <row r="88" spans="1:15" ht="15">
      <c r="A88" s="82" t="str">
        <f t="shared" si="0"/>
        <v/>
      </c>
      <c r="B88" s="82">
        <f>'[4]GRAF - QUADRIMESTRAL'!V87</f>
        <v>0</v>
      </c>
      <c r="C88" s="82" t="str">
        <f>IFERROR(VLOOKUP($B88,'[4]GRAF - QUADRIMESTRAL'!$V$4:$AH$82,C$2,0),"")</f>
        <v/>
      </c>
      <c r="D88" s="82" t="str">
        <f>IFERROR(VLOOKUP($B88,'[4]GRAF - QUADRIMESTRAL'!$V$4:$AH$82,D$2,0),"")</f>
        <v/>
      </c>
      <c r="E88" s="82" t="str">
        <f>IFERROR(VLOOKUP($B88,'[4]GRAF - QUADRIMESTRAL'!$V$4:$AH$82,E$2,0),"")</f>
        <v/>
      </c>
      <c r="F88" s="83" t="str">
        <f>IFERROR(VLOOKUP($B88,'[4]GRAF - QUADRIMESTRAL'!$V$4:$AH$82,F$2,0),"")</f>
        <v/>
      </c>
      <c r="G88" s="82" t="str">
        <f>IFERROR(VLOOKUP($B88,'[4]GRAF - QUADRIMESTRAL'!$V$4:$AH$82,G$2,0),"")</f>
        <v/>
      </c>
      <c r="H88" s="82" t="str">
        <f>IFERROR(VLOOKUP($B88,'[4]GRAF - QUADRIMESTRAL'!$V$4:$AH$82,H$2,0),"")</f>
        <v/>
      </c>
      <c r="I88" s="82" t="str">
        <f>IFERROR(VLOOKUP($B88,'[4]GRAF - QUADRIMESTRAL'!$V$4:$AH$82,I$2,0),"")</f>
        <v/>
      </c>
      <c r="J88" s="82" t="str">
        <f>IFERROR(VLOOKUP($B88,'[4]GRAF - QUADRIMESTRAL'!$V$4:$AH$82,J$2,0),"")</f>
        <v/>
      </c>
      <c r="K88" s="82" t="str">
        <f>IFERROR(VLOOKUP($B88,'[4]GRAF - QUADRIMESTRAL'!$V$4:$AH$82,K$2,0),"")</f>
        <v/>
      </c>
      <c r="L88" s="82" t="str">
        <f>IFERROR(VLOOKUP($B88,'[4]GRAF - QUADRIMESTRAL'!$V$4:$AH$82,L$2,0),"")</f>
        <v/>
      </c>
      <c r="M88" s="82" t="str">
        <f>IFERROR(VLOOKUP($B88,'[4]GRAF - QUADRIMESTRAL'!$V$4:$AH$82,M$2,0),"")</f>
        <v/>
      </c>
      <c r="N88" s="84" t="str">
        <f>IFERROR(VLOOKUP($B88,'[4]GRAF - QUADRIMESTRAL'!$V$4:$AH$82,N$2,0),"")</f>
        <v/>
      </c>
      <c r="O88" s="84"/>
    </row>
    <row r="89" spans="1:15" ht="15">
      <c r="A89" s="85" t="str">
        <f t="shared" si="0"/>
        <v/>
      </c>
      <c r="B89" s="85">
        <f>'[4]GRAF - QUADRIMESTRAL'!V88</f>
        <v>0</v>
      </c>
      <c r="C89" s="85" t="str">
        <f>IFERROR(VLOOKUP($B89,'[4]GRAF - QUADRIMESTRAL'!$V$4:$AH$82,C$2,0),"")</f>
        <v/>
      </c>
      <c r="D89" s="85" t="str">
        <f>IFERROR(VLOOKUP($B89,'[4]GRAF - QUADRIMESTRAL'!$V$4:$AH$82,D$2,0),"")</f>
        <v/>
      </c>
      <c r="E89" s="85" t="str">
        <f>IFERROR(VLOOKUP($B89,'[4]GRAF - QUADRIMESTRAL'!$V$4:$AH$82,E$2,0),"")</f>
        <v/>
      </c>
      <c r="F89" s="86" t="str">
        <f>IFERROR(VLOOKUP($B89,'[4]GRAF - QUADRIMESTRAL'!$V$4:$AH$82,F$2,0),"")</f>
        <v/>
      </c>
      <c r="G89" s="85" t="str">
        <f>IFERROR(VLOOKUP($B89,'[4]GRAF - QUADRIMESTRAL'!$V$4:$AH$82,G$2,0),"")</f>
        <v/>
      </c>
      <c r="H89" s="85" t="str">
        <f>IFERROR(VLOOKUP($B89,'[4]GRAF - QUADRIMESTRAL'!$V$4:$AH$82,H$2,0),"")</f>
        <v/>
      </c>
      <c r="I89" s="85" t="str">
        <f>IFERROR(VLOOKUP($B89,'[4]GRAF - QUADRIMESTRAL'!$V$4:$AH$82,I$2,0),"")</f>
        <v/>
      </c>
      <c r="J89" s="85" t="str">
        <f>IFERROR(VLOOKUP($B89,'[4]GRAF - QUADRIMESTRAL'!$V$4:$AH$82,J$2,0),"")</f>
        <v/>
      </c>
      <c r="K89" s="85" t="str">
        <f>IFERROR(VLOOKUP($B89,'[4]GRAF - QUADRIMESTRAL'!$V$4:$AH$82,K$2,0),"")</f>
        <v/>
      </c>
      <c r="L89" s="85" t="str">
        <f>IFERROR(VLOOKUP($B89,'[4]GRAF - QUADRIMESTRAL'!$V$4:$AH$82,L$2,0),"")</f>
        <v/>
      </c>
      <c r="M89" s="85" t="str">
        <f>IFERROR(VLOOKUP($B89,'[4]GRAF - QUADRIMESTRAL'!$V$4:$AH$82,M$2,0),"")</f>
        <v/>
      </c>
      <c r="N89" s="87" t="str">
        <f>IFERROR(VLOOKUP($B89,'[4]GRAF - QUADRIMESTRAL'!$V$4:$AH$82,N$2,0),"")</f>
        <v/>
      </c>
      <c r="O89" s="87"/>
    </row>
    <row r="90" spans="1:15" ht="15">
      <c r="A90" s="82" t="str">
        <f t="shared" si="0"/>
        <v/>
      </c>
      <c r="B90" s="82">
        <f>'[4]GRAF - QUADRIMESTRAL'!V89</f>
        <v>0</v>
      </c>
      <c r="C90" s="82" t="str">
        <f>IFERROR(VLOOKUP($B90,'[4]GRAF - QUADRIMESTRAL'!$V$4:$AH$82,C$2,0),"")</f>
        <v/>
      </c>
      <c r="D90" s="82" t="str">
        <f>IFERROR(VLOOKUP($B90,'[4]GRAF - QUADRIMESTRAL'!$V$4:$AH$82,D$2,0),"")</f>
        <v/>
      </c>
      <c r="E90" s="82" t="str">
        <f>IFERROR(VLOOKUP($B90,'[4]GRAF - QUADRIMESTRAL'!$V$4:$AH$82,E$2,0),"")</f>
        <v/>
      </c>
      <c r="F90" s="83" t="str">
        <f>IFERROR(VLOOKUP($B90,'[4]GRAF - QUADRIMESTRAL'!$V$4:$AH$82,F$2,0),"")</f>
        <v/>
      </c>
      <c r="G90" s="82" t="str">
        <f>IFERROR(VLOOKUP($B90,'[4]GRAF - QUADRIMESTRAL'!$V$4:$AH$82,G$2,0),"")</f>
        <v/>
      </c>
      <c r="H90" s="82" t="str">
        <f>IFERROR(VLOOKUP($B90,'[4]GRAF - QUADRIMESTRAL'!$V$4:$AH$82,H$2,0),"")</f>
        <v/>
      </c>
      <c r="I90" s="82" t="str">
        <f>IFERROR(VLOOKUP($B90,'[4]GRAF - QUADRIMESTRAL'!$V$4:$AH$82,I$2,0),"")</f>
        <v/>
      </c>
      <c r="J90" s="82" t="str">
        <f>IFERROR(VLOOKUP($B90,'[4]GRAF - QUADRIMESTRAL'!$V$4:$AH$82,J$2,0),"")</f>
        <v/>
      </c>
      <c r="K90" s="82" t="str">
        <f>IFERROR(VLOOKUP($B90,'[4]GRAF - QUADRIMESTRAL'!$V$4:$AH$82,K$2,0),"")</f>
        <v/>
      </c>
      <c r="L90" s="82" t="str">
        <f>IFERROR(VLOOKUP($B90,'[4]GRAF - QUADRIMESTRAL'!$V$4:$AH$82,L$2,0),"")</f>
        <v/>
      </c>
      <c r="M90" s="82" t="str">
        <f>IFERROR(VLOOKUP($B90,'[4]GRAF - QUADRIMESTRAL'!$V$4:$AH$82,M$2,0),"")</f>
        <v/>
      </c>
      <c r="N90" s="84" t="str">
        <f>IFERROR(VLOOKUP($B90,'[4]GRAF - QUADRIMESTRAL'!$V$4:$AH$82,N$2,0),"")</f>
        <v/>
      </c>
      <c r="O90" s="84"/>
    </row>
    <row r="91" spans="1:15" ht="15">
      <c r="A91" s="85" t="str">
        <f t="shared" si="0"/>
        <v/>
      </c>
      <c r="B91" s="85">
        <f>'[4]GRAF - QUADRIMESTRAL'!V90</f>
        <v>0</v>
      </c>
      <c r="C91" s="85" t="str">
        <f>IFERROR(VLOOKUP($B91,'[4]GRAF - QUADRIMESTRAL'!$V$4:$AH$82,C$2,0),"")</f>
        <v/>
      </c>
      <c r="D91" s="85" t="str">
        <f>IFERROR(VLOOKUP($B91,'[4]GRAF - QUADRIMESTRAL'!$V$4:$AH$82,D$2,0),"")</f>
        <v/>
      </c>
      <c r="E91" s="85" t="str">
        <f>IFERROR(VLOOKUP($B91,'[4]GRAF - QUADRIMESTRAL'!$V$4:$AH$82,E$2,0),"")</f>
        <v/>
      </c>
      <c r="F91" s="86" t="str">
        <f>IFERROR(VLOOKUP($B91,'[4]GRAF - QUADRIMESTRAL'!$V$4:$AH$82,F$2,0),"")</f>
        <v/>
      </c>
      <c r="G91" s="85" t="str">
        <f>IFERROR(VLOOKUP($B91,'[4]GRAF - QUADRIMESTRAL'!$V$4:$AH$82,G$2,0),"")</f>
        <v/>
      </c>
      <c r="H91" s="85" t="str">
        <f>IFERROR(VLOOKUP($B91,'[4]GRAF - QUADRIMESTRAL'!$V$4:$AH$82,H$2,0),"")</f>
        <v/>
      </c>
      <c r="I91" s="85" t="str">
        <f>IFERROR(VLOOKUP($B91,'[4]GRAF - QUADRIMESTRAL'!$V$4:$AH$82,I$2,0),"")</f>
        <v/>
      </c>
      <c r="J91" s="85" t="str">
        <f>IFERROR(VLOOKUP($B91,'[4]GRAF - QUADRIMESTRAL'!$V$4:$AH$82,J$2,0),"")</f>
        <v/>
      </c>
      <c r="K91" s="85" t="str">
        <f>IFERROR(VLOOKUP($B91,'[4]GRAF - QUADRIMESTRAL'!$V$4:$AH$82,K$2,0),"")</f>
        <v/>
      </c>
      <c r="L91" s="85" t="str">
        <f>IFERROR(VLOOKUP($B91,'[4]GRAF - QUADRIMESTRAL'!$V$4:$AH$82,L$2,0),"")</f>
        <v/>
      </c>
      <c r="M91" s="85" t="str">
        <f>IFERROR(VLOOKUP($B91,'[4]GRAF - QUADRIMESTRAL'!$V$4:$AH$82,M$2,0),"")</f>
        <v/>
      </c>
      <c r="N91" s="87" t="str">
        <f>IFERROR(VLOOKUP($B91,'[4]GRAF - QUADRIMESTRAL'!$V$4:$AH$82,N$2,0),"")</f>
        <v/>
      </c>
      <c r="O91" s="87"/>
    </row>
    <row r="92" spans="1:15" ht="15">
      <c r="A92" s="82" t="str">
        <f t="shared" si="0"/>
        <v/>
      </c>
      <c r="B92" s="82">
        <f>'[4]GRAF - QUADRIMESTRAL'!V91</f>
        <v>0</v>
      </c>
      <c r="C92" s="82" t="str">
        <f>IFERROR(VLOOKUP($B92,'[4]GRAF - QUADRIMESTRAL'!$V$4:$AH$82,C$2,0),"")</f>
        <v/>
      </c>
      <c r="D92" s="82" t="str">
        <f>IFERROR(VLOOKUP($B92,'[4]GRAF - QUADRIMESTRAL'!$V$4:$AH$82,D$2,0),"")</f>
        <v/>
      </c>
      <c r="E92" s="82" t="str">
        <f>IFERROR(VLOOKUP($B92,'[4]GRAF - QUADRIMESTRAL'!$V$4:$AH$82,E$2,0),"")</f>
        <v/>
      </c>
      <c r="F92" s="83" t="str">
        <f>IFERROR(VLOOKUP($B92,'[4]GRAF - QUADRIMESTRAL'!$V$4:$AH$82,F$2,0),"")</f>
        <v/>
      </c>
      <c r="G92" s="82" t="str">
        <f>IFERROR(VLOOKUP($B92,'[4]GRAF - QUADRIMESTRAL'!$V$4:$AH$82,G$2,0),"")</f>
        <v/>
      </c>
      <c r="H92" s="82" t="str">
        <f>IFERROR(VLOOKUP($B92,'[4]GRAF - QUADRIMESTRAL'!$V$4:$AH$82,H$2,0),"")</f>
        <v/>
      </c>
      <c r="I92" s="82" t="str">
        <f>IFERROR(VLOOKUP($B92,'[4]GRAF - QUADRIMESTRAL'!$V$4:$AH$82,I$2,0),"")</f>
        <v/>
      </c>
      <c r="J92" s="82" t="str">
        <f>IFERROR(VLOOKUP($B92,'[4]GRAF - QUADRIMESTRAL'!$V$4:$AH$82,J$2,0),"")</f>
        <v/>
      </c>
      <c r="K92" s="82" t="str">
        <f>IFERROR(VLOOKUP($B92,'[4]GRAF - QUADRIMESTRAL'!$V$4:$AH$82,K$2,0),"")</f>
        <v/>
      </c>
      <c r="L92" s="82" t="str">
        <f>IFERROR(VLOOKUP($B92,'[4]GRAF - QUADRIMESTRAL'!$V$4:$AH$82,L$2,0),"")</f>
        <v/>
      </c>
      <c r="M92" s="82" t="str">
        <f>IFERROR(VLOOKUP($B92,'[4]GRAF - QUADRIMESTRAL'!$V$4:$AH$82,M$2,0),"")</f>
        <v/>
      </c>
      <c r="N92" s="84" t="str">
        <f>IFERROR(VLOOKUP($B92,'[4]GRAF - QUADRIMESTRAL'!$V$4:$AH$82,N$2,0),"")</f>
        <v/>
      </c>
      <c r="O92" s="84"/>
    </row>
    <row r="93" spans="1:15" ht="15">
      <c r="A93" s="85" t="str">
        <f t="shared" si="0"/>
        <v/>
      </c>
      <c r="B93" s="85">
        <f>'[4]GRAF - QUADRIMESTRAL'!V92</f>
        <v>0</v>
      </c>
      <c r="C93" s="85" t="str">
        <f>IFERROR(VLOOKUP($B93,'[4]GRAF - QUADRIMESTRAL'!$V$4:$AH$82,C$2,0),"")</f>
        <v/>
      </c>
      <c r="D93" s="85" t="str">
        <f>IFERROR(VLOOKUP($B93,'[4]GRAF - QUADRIMESTRAL'!$V$4:$AH$82,D$2,0),"")</f>
        <v/>
      </c>
      <c r="E93" s="85" t="str">
        <f>IFERROR(VLOOKUP($B93,'[4]GRAF - QUADRIMESTRAL'!$V$4:$AH$82,E$2,0),"")</f>
        <v/>
      </c>
      <c r="F93" s="86" t="str">
        <f>IFERROR(VLOOKUP($B93,'[4]GRAF - QUADRIMESTRAL'!$V$4:$AH$82,F$2,0),"")</f>
        <v/>
      </c>
      <c r="G93" s="85" t="str">
        <f>IFERROR(VLOOKUP($B93,'[4]GRAF - QUADRIMESTRAL'!$V$4:$AH$82,G$2,0),"")</f>
        <v/>
      </c>
      <c r="H93" s="85" t="str">
        <f>IFERROR(VLOOKUP($B93,'[4]GRAF - QUADRIMESTRAL'!$V$4:$AH$82,H$2,0),"")</f>
        <v/>
      </c>
      <c r="I93" s="85" t="str">
        <f>IFERROR(VLOOKUP($B93,'[4]GRAF - QUADRIMESTRAL'!$V$4:$AH$82,I$2,0),"")</f>
        <v/>
      </c>
      <c r="J93" s="85" t="str">
        <f>IFERROR(VLOOKUP($B93,'[4]GRAF - QUADRIMESTRAL'!$V$4:$AH$82,J$2,0),"")</f>
        <v/>
      </c>
      <c r="K93" s="85" t="str">
        <f>IFERROR(VLOOKUP($B93,'[4]GRAF - QUADRIMESTRAL'!$V$4:$AH$82,K$2,0),"")</f>
        <v/>
      </c>
      <c r="L93" s="85" t="str">
        <f>IFERROR(VLOOKUP($B93,'[4]GRAF - QUADRIMESTRAL'!$V$4:$AH$82,L$2,0),"")</f>
        <v/>
      </c>
      <c r="M93" s="85" t="str">
        <f>IFERROR(VLOOKUP($B93,'[4]GRAF - QUADRIMESTRAL'!$V$4:$AH$82,M$2,0),"")</f>
        <v/>
      </c>
      <c r="N93" s="87" t="str">
        <f>IFERROR(VLOOKUP($B93,'[4]GRAF - QUADRIMESTRAL'!$V$4:$AH$82,N$2,0),"")</f>
        <v/>
      </c>
      <c r="O93" s="87"/>
    </row>
    <row r="94" spans="1:15" ht="15">
      <c r="A94" s="82" t="str">
        <f t="shared" si="0"/>
        <v/>
      </c>
      <c r="B94" s="82">
        <f>'[4]GRAF - QUADRIMESTRAL'!V93</f>
        <v>0</v>
      </c>
      <c r="C94" s="82" t="str">
        <f>IFERROR(VLOOKUP($B94,'[4]GRAF - QUADRIMESTRAL'!$V$4:$AH$82,C$2,0),"")</f>
        <v/>
      </c>
      <c r="D94" s="82" t="str">
        <f>IFERROR(VLOOKUP($B94,'[4]GRAF - QUADRIMESTRAL'!$V$4:$AH$82,D$2,0),"")</f>
        <v/>
      </c>
      <c r="E94" s="82" t="str">
        <f>IFERROR(VLOOKUP($B94,'[4]GRAF - QUADRIMESTRAL'!$V$4:$AH$82,E$2,0),"")</f>
        <v/>
      </c>
      <c r="F94" s="83" t="str">
        <f>IFERROR(VLOOKUP($B94,'[4]GRAF - QUADRIMESTRAL'!$V$4:$AH$82,F$2,0),"")</f>
        <v/>
      </c>
      <c r="G94" s="82" t="str">
        <f>IFERROR(VLOOKUP($B94,'[4]GRAF - QUADRIMESTRAL'!$V$4:$AH$82,G$2,0),"")</f>
        <v/>
      </c>
      <c r="H94" s="82" t="str">
        <f>IFERROR(VLOOKUP($B94,'[4]GRAF - QUADRIMESTRAL'!$V$4:$AH$82,H$2,0),"")</f>
        <v/>
      </c>
      <c r="I94" s="82" t="str">
        <f>IFERROR(VLOOKUP($B94,'[4]GRAF - QUADRIMESTRAL'!$V$4:$AH$82,I$2,0),"")</f>
        <v/>
      </c>
      <c r="J94" s="82" t="str">
        <f>IFERROR(VLOOKUP($B94,'[4]GRAF - QUADRIMESTRAL'!$V$4:$AH$82,J$2,0),"")</f>
        <v/>
      </c>
      <c r="K94" s="82" t="str">
        <f>IFERROR(VLOOKUP($B94,'[4]GRAF - QUADRIMESTRAL'!$V$4:$AH$82,K$2,0),"")</f>
        <v/>
      </c>
      <c r="L94" s="82" t="str">
        <f>IFERROR(VLOOKUP($B94,'[4]GRAF - QUADRIMESTRAL'!$V$4:$AH$82,L$2,0),"")</f>
        <v/>
      </c>
      <c r="M94" s="82" t="str">
        <f>IFERROR(VLOOKUP($B94,'[4]GRAF - QUADRIMESTRAL'!$V$4:$AH$82,M$2,0),"")</f>
        <v/>
      </c>
      <c r="N94" s="84" t="str">
        <f>IFERROR(VLOOKUP($B94,'[4]GRAF - QUADRIMESTRAL'!$V$4:$AH$82,N$2,0),"")</f>
        <v/>
      </c>
      <c r="O94" s="84"/>
    </row>
    <row r="95" spans="1:15" ht="15">
      <c r="A95" s="85" t="str">
        <f t="shared" si="0"/>
        <v/>
      </c>
      <c r="B95" s="85">
        <f>'[4]GRAF - QUADRIMESTRAL'!V94</f>
        <v>0</v>
      </c>
      <c r="C95" s="85" t="str">
        <f>IFERROR(VLOOKUP($B95,'[4]GRAF - QUADRIMESTRAL'!$V$4:$AH$82,C$2,0),"")</f>
        <v/>
      </c>
      <c r="D95" s="85" t="str">
        <f>IFERROR(VLOOKUP($B95,'[4]GRAF - QUADRIMESTRAL'!$V$4:$AH$82,D$2,0),"")</f>
        <v/>
      </c>
      <c r="E95" s="85" t="str">
        <f>IFERROR(VLOOKUP($B95,'[4]GRAF - QUADRIMESTRAL'!$V$4:$AH$82,E$2,0),"")</f>
        <v/>
      </c>
      <c r="F95" s="86" t="str">
        <f>IFERROR(VLOOKUP($B95,'[4]GRAF - QUADRIMESTRAL'!$V$4:$AH$82,F$2,0),"")</f>
        <v/>
      </c>
      <c r="G95" s="85" t="str">
        <f>IFERROR(VLOOKUP($B95,'[4]GRAF - QUADRIMESTRAL'!$V$4:$AH$82,G$2,0),"")</f>
        <v/>
      </c>
      <c r="H95" s="85" t="str">
        <f>IFERROR(VLOOKUP($B95,'[4]GRAF - QUADRIMESTRAL'!$V$4:$AH$82,H$2,0),"")</f>
        <v/>
      </c>
      <c r="I95" s="85" t="str">
        <f>IFERROR(VLOOKUP($B95,'[4]GRAF - QUADRIMESTRAL'!$V$4:$AH$82,I$2,0),"")</f>
        <v/>
      </c>
      <c r="J95" s="85" t="str">
        <f>IFERROR(VLOOKUP($B95,'[4]GRAF - QUADRIMESTRAL'!$V$4:$AH$82,J$2,0),"")</f>
        <v/>
      </c>
      <c r="K95" s="85" t="str">
        <f>IFERROR(VLOOKUP($B95,'[4]GRAF - QUADRIMESTRAL'!$V$4:$AH$82,K$2,0),"")</f>
        <v/>
      </c>
      <c r="L95" s="85" t="str">
        <f>IFERROR(VLOOKUP($B95,'[4]GRAF - QUADRIMESTRAL'!$V$4:$AH$82,L$2,0),"")</f>
        <v/>
      </c>
      <c r="M95" s="85" t="str">
        <f>IFERROR(VLOOKUP($B95,'[4]GRAF - QUADRIMESTRAL'!$V$4:$AH$82,M$2,0),"")</f>
        <v/>
      </c>
      <c r="N95" s="87" t="str">
        <f>IFERROR(VLOOKUP($B95,'[4]GRAF - QUADRIMESTRAL'!$V$4:$AH$82,N$2,0),"")</f>
        <v/>
      </c>
      <c r="O95" s="87"/>
    </row>
    <row r="96" spans="1:15" ht="15">
      <c r="A96" s="82" t="str">
        <f t="shared" si="0"/>
        <v/>
      </c>
      <c r="B96" s="82">
        <f>'[4]GRAF - QUADRIMESTRAL'!V95</f>
        <v>0</v>
      </c>
      <c r="C96" s="82" t="str">
        <f>IFERROR(VLOOKUP($B96,'[4]GRAF - QUADRIMESTRAL'!$V$4:$AH$82,C$2,0),"")</f>
        <v/>
      </c>
      <c r="D96" s="82" t="str">
        <f>IFERROR(VLOOKUP($B96,'[4]GRAF - QUADRIMESTRAL'!$V$4:$AH$82,D$2,0),"")</f>
        <v/>
      </c>
      <c r="E96" s="82" t="str">
        <f>IFERROR(VLOOKUP($B96,'[4]GRAF - QUADRIMESTRAL'!$V$4:$AH$82,E$2,0),"")</f>
        <v/>
      </c>
      <c r="F96" s="83" t="str">
        <f>IFERROR(VLOOKUP($B96,'[4]GRAF - QUADRIMESTRAL'!$V$4:$AH$82,F$2,0),"")</f>
        <v/>
      </c>
      <c r="G96" s="82" t="str">
        <f>IFERROR(VLOOKUP($B96,'[4]GRAF - QUADRIMESTRAL'!$V$4:$AH$82,G$2,0),"")</f>
        <v/>
      </c>
      <c r="H96" s="82" t="str">
        <f>IFERROR(VLOOKUP($B96,'[4]GRAF - QUADRIMESTRAL'!$V$4:$AH$82,H$2,0),"")</f>
        <v/>
      </c>
      <c r="I96" s="82" t="str">
        <f>IFERROR(VLOOKUP($B96,'[4]GRAF - QUADRIMESTRAL'!$V$4:$AH$82,I$2,0),"")</f>
        <v/>
      </c>
      <c r="J96" s="82" t="str">
        <f>IFERROR(VLOOKUP($B96,'[4]GRAF - QUADRIMESTRAL'!$V$4:$AH$82,J$2,0),"")</f>
        <v/>
      </c>
      <c r="K96" s="82" t="str">
        <f>IFERROR(VLOOKUP($B96,'[4]GRAF - QUADRIMESTRAL'!$V$4:$AH$82,K$2,0),"")</f>
        <v/>
      </c>
      <c r="L96" s="82" t="str">
        <f>IFERROR(VLOOKUP($B96,'[4]GRAF - QUADRIMESTRAL'!$V$4:$AH$82,L$2,0),"")</f>
        <v/>
      </c>
      <c r="M96" s="82" t="str">
        <f>IFERROR(VLOOKUP($B96,'[4]GRAF - QUADRIMESTRAL'!$V$4:$AH$82,M$2,0),"")</f>
        <v/>
      </c>
      <c r="N96" s="84" t="str">
        <f>IFERROR(VLOOKUP($B96,'[4]GRAF - QUADRIMESTRAL'!$V$4:$AH$82,N$2,0),"")</f>
        <v/>
      </c>
      <c r="O96" s="84"/>
    </row>
    <row r="97" spans="1:15" ht="15">
      <c r="A97" s="85" t="str">
        <f t="shared" si="0"/>
        <v/>
      </c>
      <c r="B97" s="85">
        <f>'[4]GRAF - QUADRIMESTRAL'!V96</f>
        <v>0</v>
      </c>
      <c r="C97" s="85" t="str">
        <f>IFERROR(VLOOKUP($B97,'[4]GRAF - QUADRIMESTRAL'!$V$4:$AH$82,C$2,0),"")</f>
        <v/>
      </c>
      <c r="D97" s="85" t="str">
        <f>IFERROR(VLOOKUP($B97,'[4]GRAF - QUADRIMESTRAL'!$V$4:$AH$82,D$2,0),"")</f>
        <v/>
      </c>
      <c r="E97" s="85" t="str">
        <f>IFERROR(VLOOKUP($B97,'[4]GRAF - QUADRIMESTRAL'!$V$4:$AH$82,E$2,0),"")</f>
        <v/>
      </c>
      <c r="F97" s="86" t="str">
        <f>IFERROR(VLOOKUP($B97,'[4]GRAF - QUADRIMESTRAL'!$V$4:$AH$82,F$2,0),"")</f>
        <v/>
      </c>
      <c r="G97" s="85" t="str">
        <f>IFERROR(VLOOKUP($B97,'[4]GRAF - QUADRIMESTRAL'!$V$4:$AH$82,G$2,0),"")</f>
        <v/>
      </c>
      <c r="H97" s="85" t="str">
        <f>IFERROR(VLOOKUP($B97,'[4]GRAF - QUADRIMESTRAL'!$V$4:$AH$82,H$2,0),"")</f>
        <v/>
      </c>
      <c r="I97" s="85" t="str">
        <f>IFERROR(VLOOKUP($B97,'[4]GRAF - QUADRIMESTRAL'!$V$4:$AH$82,I$2,0),"")</f>
        <v/>
      </c>
      <c r="J97" s="85" t="str">
        <f>IFERROR(VLOOKUP($B97,'[4]GRAF - QUADRIMESTRAL'!$V$4:$AH$82,J$2,0),"")</f>
        <v/>
      </c>
      <c r="K97" s="85" t="str">
        <f>IFERROR(VLOOKUP($B97,'[4]GRAF - QUADRIMESTRAL'!$V$4:$AH$82,K$2,0),"")</f>
        <v/>
      </c>
      <c r="L97" s="85" t="str">
        <f>IFERROR(VLOOKUP($B97,'[4]GRAF - QUADRIMESTRAL'!$V$4:$AH$82,L$2,0),"")</f>
        <v/>
      </c>
      <c r="M97" s="85" t="str">
        <f>IFERROR(VLOOKUP($B97,'[4]GRAF - QUADRIMESTRAL'!$V$4:$AH$82,M$2,0),"")</f>
        <v/>
      </c>
      <c r="N97" s="87" t="str">
        <f>IFERROR(VLOOKUP($B97,'[4]GRAF - QUADRIMESTRAL'!$V$4:$AH$82,N$2,0),"")</f>
        <v/>
      </c>
      <c r="O97" s="87"/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scale="36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97"/>
  <sheetViews>
    <sheetView showGridLines="0" tabSelected="1" view="pageBreakPreview" zoomScale="60" zoomScaleNormal="100" workbookViewId="0">
      <selection activeCell="L21" sqref="L21"/>
    </sheetView>
  </sheetViews>
  <sheetFormatPr defaultRowHeight="12.75"/>
  <cols>
    <col min="1" max="1" width="16.42578125" style="72" customWidth="1"/>
    <col min="2" max="2" width="31" style="72" hidden="1" customWidth="1"/>
    <col min="3" max="15" width="16.42578125" style="72" customWidth="1"/>
    <col min="16" max="257" width="9.140625" style="72"/>
    <col min="258" max="258" width="17.140625" style="72" customWidth="1"/>
    <col min="259" max="270" width="16.42578125" style="72" customWidth="1"/>
    <col min="271" max="271" width="18.140625" style="72" customWidth="1"/>
    <col min="272" max="513" width="9.140625" style="72"/>
    <col min="514" max="514" width="17.140625" style="72" customWidth="1"/>
    <col min="515" max="526" width="16.42578125" style="72" customWidth="1"/>
    <col min="527" max="527" width="18.140625" style="72" customWidth="1"/>
    <col min="528" max="769" width="9.140625" style="72"/>
    <col min="770" max="770" width="17.140625" style="72" customWidth="1"/>
    <col min="771" max="782" width="16.42578125" style="72" customWidth="1"/>
    <col min="783" max="783" width="18.140625" style="72" customWidth="1"/>
    <col min="784" max="1025" width="9.140625" style="72"/>
    <col min="1026" max="1026" width="17.140625" style="72" customWidth="1"/>
    <col min="1027" max="1038" width="16.42578125" style="72" customWidth="1"/>
    <col min="1039" max="1039" width="18.140625" style="72" customWidth="1"/>
    <col min="1040" max="1281" width="9.140625" style="72"/>
    <col min="1282" max="1282" width="17.140625" style="72" customWidth="1"/>
    <col min="1283" max="1294" width="16.42578125" style="72" customWidth="1"/>
    <col min="1295" max="1295" width="18.140625" style="72" customWidth="1"/>
    <col min="1296" max="1537" width="9.140625" style="72"/>
    <col min="1538" max="1538" width="17.140625" style="72" customWidth="1"/>
    <col min="1539" max="1550" width="16.42578125" style="72" customWidth="1"/>
    <col min="1551" max="1551" width="18.140625" style="72" customWidth="1"/>
    <col min="1552" max="1793" width="9.140625" style="72"/>
    <col min="1794" max="1794" width="17.140625" style="72" customWidth="1"/>
    <col min="1795" max="1806" width="16.42578125" style="72" customWidth="1"/>
    <col min="1807" max="1807" width="18.140625" style="72" customWidth="1"/>
    <col min="1808" max="2049" width="9.140625" style="72"/>
    <col min="2050" max="2050" width="17.140625" style="72" customWidth="1"/>
    <col min="2051" max="2062" width="16.42578125" style="72" customWidth="1"/>
    <col min="2063" max="2063" width="18.140625" style="72" customWidth="1"/>
    <col min="2064" max="2305" width="9.140625" style="72"/>
    <col min="2306" max="2306" width="17.140625" style="72" customWidth="1"/>
    <col min="2307" max="2318" width="16.42578125" style="72" customWidth="1"/>
    <col min="2319" max="2319" width="18.140625" style="72" customWidth="1"/>
    <col min="2320" max="2561" width="9.140625" style="72"/>
    <col min="2562" max="2562" width="17.140625" style="72" customWidth="1"/>
    <col min="2563" max="2574" width="16.42578125" style="72" customWidth="1"/>
    <col min="2575" max="2575" width="18.140625" style="72" customWidth="1"/>
    <col min="2576" max="2817" width="9.140625" style="72"/>
    <col min="2818" max="2818" width="17.140625" style="72" customWidth="1"/>
    <col min="2819" max="2830" width="16.42578125" style="72" customWidth="1"/>
    <col min="2831" max="2831" width="18.140625" style="72" customWidth="1"/>
    <col min="2832" max="3073" width="9.140625" style="72"/>
    <col min="3074" max="3074" width="17.140625" style="72" customWidth="1"/>
    <col min="3075" max="3086" width="16.42578125" style="72" customWidth="1"/>
    <col min="3087" max="3087" width="18.140625" style="72" customWidth="1"/>
    <col min="3088" max="3329" width="9.140625" style="72"/>
    <col min="3330" max="3330" width="17.140625" style="72" customWidth="1"/>
    <col min="3331" max="3342" width="16.42578125" style="72" customWidth="1"/>
    <col min="3343" max="3343" width="18.140625" style="72" customWidth="1"/>
    <col min="3344" max="3585" width="9.140625" style="72"/>
    <col min="3586" max="3586" width="17.140625" style="72" customWidth="1"/>
    <col min="3587" max="3598" width="16.42578125" style="72" customWidth="1"/>
    <col min="3599" max="3599" width="18.140625" style="72" customWidth="1"/>
    <col min="3600" max="3841" width="9.140625" style="72"/>
    <col min="3842" max="3842" width="17.140625" style="72" customWidth="1"/>
    <col min="3843" max="3854" width="16.42578125" style="72" customWidth="1"/>
    <col min="3855" max="3855" width="18.140625" style="72" customWidth="1"/>
    <col min="3856" max="4097" width="9.140625" style="72"/>
    <col min="4098" max="4098" width="17.140625" style="72" customWidth="1"/>
    <col min="4099" max="4110" width="16.42578125" style="72" customWidth="1"/>
    <col min="4111" max="4111" width="18.140625" style="72" customWidth="1"/>
    <col min="4112" max="4353" width="9.140625" style="72"/>
    <col min="4354" max="4354" width="17.140625" style="72" customWidth="1"/>
    <col min="4355" max="4366" width="16.42578125" style="72" customWidth="1"/>
    <col min="4367" max="4367" width="18.140625" style="72" customWidth="1"/>
    <col min="4368" max="4609" width="9.140625" style="72"/>
    <col min="4610" max="4610" width="17.140625" style="72" customWidth="1"/>
    <col min="4611" max="4622" width="16.42578125" style="72" customWidth="1"/>
    <col min="4623" max="4623" width="18.140625" style="72" customWidth="1"/>
    <col min="4624" max="4865" width="9.140625" style="72"/>
    <col min="4866" max="4866" width="17.140625" style="72" customWidth="1"/>
    <col min="4867" max="4878" width="16.42578125" style="72" customWidth="1"/>
    <col min="4879" max="4879" width="18.140625" style="72" customWidth="1"/>
    <col min="4880" max="5121" width="9.140625" style="72"/>
    <col min="5122" max="5122" width="17.140625" style="72" customWidth="1"/>
    <col min="5123" max="5134" width="16.42578125" style="72" customWidth="1"/>
    <col min="5135" max="5135" width="18.140625" style="72" customWidth="1"/>
    <col min="5136" max="5377" width="9.140625" style="72"/>
    <col min="5378" max="5378" width="17.140625" style="72" customWidth="1"/>
    <col min="5379" max="5390" width="16.42578125" style="72" customWidth="1"/>
    <col min="5391" max="5391" width="18.140625" style="72" customWidth="1"/>
    <col min="5392" max="5633" width="9.140625" style="72"/>
    <col min="5634" max="5634" width="17.140625" style="72" customWidth="1"/>
    <col min="5635" max="5646" width="16.42578125" style="72" customWidth="1"/>
    <col min="5647" max="5647" width="18.140625" style="72" customWidth="1"/>
    <col min="5648" max="5889" width="9.140625" style="72"/>
    <col min="5890" max="5890" width="17.140625" style="72" customWidth="1"/>
    <col min="5891" max="5902" width="16.42578125" style="72" customWidth="1"/>
    <col min="5903" max="5903" width="18.140625" style="72" customWidth="1"/>
    <col min="5904" max="6145" width="9.140625" style="72"/>
    <col min="6146" max="6146" width="17.140625" style="72" customWidth="1"/>
    <col min="6147" max="6158" width="16.42578125" style="72" customWidth="1"/>
    <col min="6159" max="6159" width="18.140625" style="72" customWidth="1"/>
    <col min="6160" max="6401" width="9.140625" style="72"/>
    <col min="6402" max="6402" width="17.140625" style="72" customWidth="1"/>
    <col min="6403" max="6414" width="16.42578125" style="72" customWidth="1"/>
    <col min="6415" max="6415" width="18.140625" style="72" customWidth="1"/>
    <col min="6416" max="6657" width="9.140625" style="72"/>
    <col min="6658" max="6658" width="17.140625" style="72" customWidth="1"/>
    <col min="6659" max="6670" width="16.42578125" style="72" customWidth="1"/>
    <col min="6671" max="6671" width="18.140625" style="72" customWidth="1"/>
    <col min="6672" max="6913" width="9.140625" style="72"/>
    <col min="6914" max="6914" width="17.140625" style="72" customWidth="1"/>
    <col min="6915" max="6926" width="16.42578125" style="72" customWidth="1"/>
    <col min="6927" max="6927" width="18.140625" style="72" customWidth="1"/>
    <col min="6928" max="7169" width="9.140625" style="72"/>
    <col min="7170" max="7170" width="17.140625" style="72" customWidth="1"/>
    <col min="7171" max="7182" width="16.42578125" style="72" customWidth="1"/>
    <col min="7183" max="7183" width="18.140625" style="72" customWidth="1"/>
    <col min="7184" max="7425" width="9.140625" style="72"/>
    <col min="7426" max="7426" width="17.140625" style="72" customWidth="1"/>
    <col min="7427" max="7438" width="16.42578125" style="72" customWidth="1"/>
    <col min="7439" max="7439" width="18.140625" style="72" customWidth="1"/>
    <col min="7440" max="7681" width="9.140625" style="72"/>
    <col min="7682" max="7682" width="17.140625" style="72" customWidth="1"/>
    <col min="7683" max="7694" width="16.42578125" style="72" customWidth="1"/>
    <col min="7695" max="7695" width="18.140625" style="72" customWidth="1"/>
    <col min="7696" max="7937" width="9.140625" style="72"/>
    <col min="7938" max="7938" width="17.140625" style="72" customWidth="1"/>
    <col min="7939" max="7950" width="16.42578125" style="72" customWidth="1"/>
    <col min="7951" max="7951" width="18.140625" style="72" customWidth="1"/>
    <col min="7952" max="8193" width="9.140625" style="72"/>
    <col min="8194" max="8194" width="17.140625" style="72" customWidth="1"/>
    <col min="8195" max="8206" width="16.42578125" style="72" customWidth="1"/>
    <col min="8207" max="8207" width="18.140625" style="72" customWidth="1"/>
    <col min="8208" max="8449" width="9.140625" style="72"/>
    <col min="8450" max="8450" width="17.140625" style="72" customWidth="1"/>
    <col min="8451" max="8462" width="16.42578125" style="72" customWidth="1"/>
    <col min="8463" max="8463" width="18.140625" style="72" customWidth="1"/>
    <col min="8464" max="8705" width="9.140625" style="72"/>
    <col min="8706" max="8706" width="17.140625" style="72" customWidth="1"/>
    <col min="8707" max="8718" width="16.42578125" style="72" customWidth="1"/>
    <col min="8719" max="8719" width="18.140625" style="72" customWidth="1"/>
    <col min="8720" max="8961" width="9.140625" style="72"/>
    <col min="8962" max="8962" width="17.140625" style="72" customWidth="1"/>
    <col min="8963" max="8974" width="16.42578125" style="72" customWidth="1"/>
    <col min="8975" max="8975" width="18.140625" style="72" customWidth="1"/>
    <col min="8976" max="9217" width="9.140625" style="72"/>
    <col min="9218" max="9218" width="17.140625" style="72" customWidth="1"/>
    <col min="9219" max="9230" width="16.42578125" style="72" customWidth="1"/>
    <col min="9231" max="9231" width="18.140625" style="72" customWidth="1"/>
    <col min="9232" max="9473" width="9.140625" style="72"/>
    <col min="9474" max="9474" width="17.140625" style="72" customWidth="1"/>
    <col min="9475" max="9486" width="16.42578125" style="72" customWidth="1"/>
    <col min="9487" max="9487" width="18.140625" style="72" customWidth="1"/>
    <col min="9488" max="9729" width="9.140625" style="72"/>
    <col min="9730" max="9730" width="17.140625" style="72" customWidth="1"/>
    <col min="9731" max="9742" width="16.42578125" style="72" customWidth="1"/>
    <col min="9743" max="9743" width="18.140625" style="72" customWidth="1"/>
    <col min="9744" max="9985" width="9.140625" style="72"/>
    <col min="9986" max="9986" width="17.140625" style="72" customWidth="1"/>
    <col min="9987" max="9998" width="16.42578125" style="72" customWidth="1"/>
    <col min="9999" max="9999" width="18.140625" style="72" customWidth="1"/>
    <col min="10000" max="10241" width="9.140625" style="72"/>
    <col min="10242" max="10242" width="17.140625" style="72" customWidth="1"/>
    <col min="10243" max="10254" width="16.42578125" style="72" customWidth="1"/>
    <col min="10255" max="10255" width="18.140625" style="72" customWidth="1"/>
    <col min="10256" max="10497" width="9.140625" style="72"/>
    <col min="10498" max="10498" width="17.140625" style="72" customWidth="1"/>
    <col min="10499" max="10510" width="16.42578125" style="72" customWidth="1"/>
    <col min="10511" max="10511" width="18.140625" style="72" customWidth="1"/>
    <col min="10512" max="10753" width="9.140625" style="72"/>
    <col min="10754" max="10754" width="17.140625" style="72" customWidth="1"/>
    <col min="10755" max="10766" width="16.42578125" style="72" customWidth="1"/>
    <col min="10767" max="10767" width="18.140625" style="72" customWidth="1"/>
    <col min="10768" max="11009" width="9.140625" style="72"/>
    <col min="11010" max="11010" width="17.140625" style="72" customWidth="1"/>
    <col min="11011" max="11022" width="16.42578125" style="72" customWidth="1"/>
    <col min="11023" max="11023" width="18.140625" style="72" customWidth="1"/>
    <col min="11024" max="11265" width="9.140625" style="72"/>
    <col min="11266" max="11266" width="17.140625" style="72" customWidth="1"/>
    <col min="11267" max="11278" width="16.42578125" style="72" customWidth="1"/>
    <col min="11279" max="11279" width="18.140625" style="72" customWidth="1"/>
    <col min="11280" max="11521" width="9.140625" style="72"/>
    <col min="11522" max="11522" width="17.140625" style="72" customWidth="1"/>
    <col min="11523" max="11534" width="16.42578125" style="72" customWidth="1"/>
    <col min="11535" max="11535" width="18.140625" style="72" customWidth="1"/>
    <col min="11536" max="11777" width="9.140625" style="72"/>
    <col min="11778" max="11778" width="17.140625" style="72" customWidth="1"/>
    <col min="11779" max="11790" width="16.42578125" style="72" customWidth="1"/>
    <col min="11791" max="11791" width="18.140625" style="72" customWidth="1"/>
    <col min="11792" max="12033" width="9.140625" style="72"/>
    <col min="12034" max="12034" width="17.140625" style="72" customWidth="1"/>
    <col min="12035" max="12046" width="16.42578125" style="72" customWidth="1"/>
    <col min="12047" max="12047" width="18.140625" style="72" customWidth="1"/>
    <col min="12048" max="12289" width="9.140625" style="72"/>
    <col min="12290" max="12290" width="17.140625" style="72" customWidth="1"/>
    <col min="12291" max="12302" width="16.42578125" style="72" customWidth="1"/>
    <col min="12303" max="12303" width="18.140625" style="72" customWidth="1"/>
    <col min="12304" max="12545" width="9.140625" style="72"/>
    <col min="12546" max="12546" width="17.140625" style="72" customWidth="1"/>
    <col min="12547" max="12558" width="16.42578125" style="72" customWidth="1"/>
    <col min="12559" max="12559" width="18.140625" style="72" customWidth="1"/>
    <col min="12560" max="12801" width="9.140625" style="72"/>
    <col min="12802" max="12802" width="17.140625" style="72" customWidth="1"/>
    <col min="12803" max="12814" width="16.42578125" style="72" customWidth="1"/>
    <col min="12815" max="12815" width="18.140625" style="72" customWidth="1"/>
    <col min="12816" max="13057" width="9.140625" style="72"/>
    <col min="13058" max="13058" width="17.140625" style="72" customWidth="1"/>
    <col min="13059" max="13070" width="16.42578125" style="72" customWidth="1"/>
    <col min="13071" max="13071" width="18.140625" style="72" customWidth="1"/>
    <col min="13072" max="13313" width="9.140625" style="72"/>
    <col min="13314" max="13314" width="17.140625" style="72" customWidth="1"/>
    <col min="13315" max="13326" width="16.42578125" style="72" customWidth="1"/>
    <col min="13327" max="13327" width="18.140625" style="72" customWidth="1"/>
    <col min="13328" max="13569" width="9.140625" style="72"/>
    <col min="13570" max="13570" width="17.140625" style="72" customWidth="1"/>
    <col min="13571" max="13582" width="16.42578125" style="72" customWidth="1"/>
    <col min="13583" max="13583" width="18.140625" style="72" customWidth="1"/>
    <col min="13584" max="13825" width="9.140625" style="72"/>
    <col min="13826" max="13826" width="17.140625" style="72" customWidth="1"/>
    <col min="13827" max="13838" width="16.42578125" style="72" customWidth="1"/>
    <col min="13839" max="13839" width="18.140625" style="72" customWidth="1"/>
    <col min="13840" max="14081" width="9.140625" style="72"/>
    <col min="14082" max="14082" width="17.140625" style="72" customWidth="1"/>
    <col min="14083" max="14094" width="16.42578125" style="72" customWidth="1"/>
    <col min="14095" max="14095" width="18.140625" style="72" customWidth="1"/>
    <col min="14096" max="14337" width="9.140625" style="72"/>
    <col min="14338" max="14338" width="17.140625" style="72" customWidth="1"/>
    <col min="14339" max="14350" width="16.42578125" style="72" customWidth="1"/>
    <col min="14351" max="14351" width="18.140625" style="72" customWidth="1"/>
    <col min="14352" max="14593" width="9.140625" style="72"/>
    <col min="14594" max="14594" width="17.140625" style="72" customWidth="1"/>
    <col min="14595" max="14606" width="16.42578125" style="72" customWidth="1"/>
    <col min="14607" max="14607" width="18.140625" style="72" customWidth="1"/>
    <col min="14608" max="14849" width="9.140625" style="72"/>
    <col min="14850" max="14850" width="17.140625" style="72" customWidth="1"/>
    <col min="14851" max="14862" width="16.42578125" style="72" customWidth="1"/>
    <col min="14863" max="14863" width="18.140625" style="72" customWidth="1"/>
    <col min="14864" max="15105" width="9.140625" style="72"/>
    <col min="15106" max="15106" width="17.140625" style="72" customWidth="1"/>
    <col min="15107" max="15118" width="16.42578125" style="72" customWidth="1"/>
    <col min="15119" max="15119" width="18.140625" style="72" customWidth="1"/>
    <col min="15120" max="15361" width="9.140625" style="72"/>
    <col min="15362" max="15362" width="17.140625" style="72" customWidth="1"/>
    <col min="15363" max="15374" width="16.42578125" style="72" customWidth="1"/>
    <col min="15375" max="15375" width="18.140625" style="72" customWidth="1"/>
    <col min="15376" max="15617" width="9.140625" style="72"/>
    <col min="15618" max="15618" width="17.140625" style="72" customWidth="1"/>
    <col min="15619" max="15630" width="16.42578125" style="72" customWidth="1"/>
    <col min="15631" max="15631" width="18.140625" style="72" customWidth="1"/>
    <col min="15632" max="15873" width="9.140625" style="72"/>
    <col min="15874" max="15874" width="17.140625" style="72" customWidth="1"/>
    <col min="15875" max="15886" width="16.42578125" style="72" customWidth="1"/>
    <col min="15887" max="15887" width="18.140625" style="72" customWidth="1"/>
    <col min="15888" max="16129" width="9.140625" style="72"/>
    <col min="16130" max="16130" width="17.140625" style="72" customWidth="1"/>
    <col min="16131" max="16142" width="16.42578125" style="72" customWidth="1"/>
    <col min="16143" max="16143" width="18.140625" style="72" customWidth="1"/>
    <col min="16144" max="16384" width="9.140625" style="72"/>
  </cols>
  <sheetData>
    <row r="1" spans="1:15" ht="23.25" customHeight="1">
      <c r="A1" s="126" t="s">
        <v>759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s="74" customFormat="1" ht="2.25" customHeight="1">
      <c r="A2" s="73"/>
      <c r="B2" s="73"/>
      <c r="C2" s="73">
        <v>2</v>
      </c>
      <c r="D2" s="73">
        <v>3</v>
      </c>
      <c r="E2" s="73">
        <v>4</v>
      </c>
      <c r="F2" s="73">
        <v>5</v>
      </c>
      <c r="G2" s="73">
        <v>6</v>
      </c>
      <c r="H2" s="73">
        <v>7</v>
      </c>
      <c r="I2" s="73">
        <v>8</v>
      </c>
      <c r="J2" s="73">
        <v>9</v>
      </c>
      <c r="K2" s="73">
        <v>10</v>
      </c>
      <c r="L2" s="73">
        <v>11</v>
      </c>
      <c r="M2" s="73">
        <v>12</v>
      </c>
      <c r="N2" s="73">
        <v>13</v>
      </c>
      <c r="O2" s="73">
        <v>14</v>
      </c>
    </row>
    <row r="3" spans="1:15" ht="14.25">
      <c r="A3" s="127" t="s">
        <v>760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5" ht="59.25" customHeight="1" thickBot="1">
      <c r="A4" s="75" t="s">
        <v>100</v>
      </c>
      <c r="B4" s="76" t="s">
        <v>101</v>
      </c>
      <c r="C4" s="77" t="s">
        <v>102</v>
      </c>
      <c r="D4" s="77" t="s">
        <v>103</v>
      </c>
      <c r="E4" s="77" t="s">
        <v>104</v>
      </c>
      <c r="F4" s="77" t="s">
        <v>105</v>
      </c>
      <c r="G4" s="77" t="s">
        <v>106</v>
      </c>
      <c r="H4" s="77" t="s">
        <v>107</v>
      </c>
      <c r="I4" s="77" t="s">
        <v>108</v>
      </c>
      <c r="J4" s="77" t="s">
        <v>109</v>
      </c>
      <c r="K4" s="77" t="s">
        <v>110</v>
      </c>
      <c r="L4" s="77" t="s">
        <v>111</v>
      </c>
      <c r="M4" s="77" t="s">
        <v>112</v>
      </c>
      <c r="N4" s="78" t="s">
        <v>113</v>
      </c>
      <c r="O4" s="78" t="s">
        <v>114</v>
      </c>
    </row>
    <row r="5" spans="1:15" ht="18" customHeight="1">
      <c r="A5" s="88" t="s">
        <v>761</v>
      </c>
      <c r="B5" s="79" t="s">
        <v>762</v>
      </c>
      <c r="C5" s="79">
        <v>-1</v>
      </c>
      <c r="D5" s="79">
        <v>-6.3</v>
      </c>
      <c r="E5" s="79">
        <v>1.7</v>
      </c>
      <c r="F5" s="80">
        <v>2.2999999999999998</v>
      </c>
      <c r="G5" s="79">
        <v>3.5</v>
      </c>
      <c r="H5" s="79" t="s">
        <v>29</v>
      </c>
      <c r="I5" s="79" t="s">
        <v>29</v>
      </c>
      <c r="J5" s="79" t="s">
        <v>29</v>
      </c>
      <c r="K5" s="79" t="s">
        <v>29</v>
      </c>
      <c r="L5" s="79" t="s">
        <v>29</v>
      </c>
      <c r="M5" s="79">
        <v>7.1</v>
      </c>
      <c r="N5" s="81" t="s">
        <v>29</v>
      </c>
      <c r="O5" s="81"/>
    </row>
    <row r="6" spans="1:15" ht="18" customHeight="1">
      <c r="A6" s="89" t="s">
        <v>763</v>
      </c>
      <c r="B6" s="82" t="s">
        <v>764</v>
      </c>
      <c r="C6" s="82">
        <v>-2.1</v>
      </c>
      <c r="D6" s="82">
        <v>0.8</v>
      </c>
      <c r="E6" s="82">
        <v>-0.8</v>
      </c>
      <c r="F6" s="83">
        <v>1</v>
      </c>
      <c r="G6" s="82">
        <v>-5</v>
      </c>
      <c r="H6" s="82" t="s">
        <v>29</v>
      </c>
      <c r="I6" s="82" t="s">
        <v>29</v>
      </c>
      <c r="J6" s="82" t="s">
        <v>29</v>
      </c>
      <c r="K6" s="82" t="s">
        <v>29</v>
      </c>
      <c r="L6" s="82" t="s">
        <v>29</v>
      </c>
      <c r="M6" s="82">
        <v>-13.3</v>
      </c>
      <c r="N6" s="84" t="s">
        <v>29</v>
      </c>
      <c r="O6" s="84"/>
    </row>
    <row r="7" spans="1:15" ht="18" customHeight="1">
      <c r="A7" s="90" t="s">
        <v>765</v>
      </c>
      <c r="B7" s="85" t="s">
        <v>766</v>
      </c>
      <c r="C7" s="85">
        <v>-0.8</v>
      </c>
      <c r="D7" s="85">
        <v>3.4</v>
      </c>
      <c r="E7" s="85">
        <v>-0.9</v>
      </c>
      <c r="F7" s="86">
        <v>-4.0999999999999996</v>
      </c>
      <c r="G7" s="85">
        <v>1.3</v>
      </c>
      <c r="H7" s="85" t="s">
        <v>29</v>
      </c>
      <c r="I7" s="85" t="s">
        <v>29</v>
      </c>
      <c r="J7" s="85" t="s">
        <v>29</v>
      </c>
      <c r="K7" s="85" t="s">
        <v>29</v>
      </c>
      <c r="L7" s="85" t="s">
        <v>29</v>
      </c>
      <c r="M7" s="85">
        <v>-21.6</v>
      </c>
      <c r="N7" s="87" t="s">
        <v>29</v>
      </c>
      <c r="O7" s="87"/>
    </row>
    <row r="8" spans="1:15" ht="18" customHeight="1">
      <c r="A8" s="89" t="s">
        <v>767</v>
      </c>
      <c r="B8" s="82" t="s">
        <v>768</v>
      </c>
      <c r="C8" s="82">
        <v>-0.6</v>
      </c>
      <c r="D8" s="82">
        <v>7.9</v>
      </c>
      <c r="E8" s="82">
        <v>-2.7</v>
      </c>
      <c r="F8" s="83">
        <v>1</v>
      </c>
      <c r="G8" s="82">
        <v>-2.2999999999999998</v>
      </c>
      <c r="H8" s="82" t="s">
        <v>29</v>
      </c>
      <c r="I8" s="82" t="s">
        <v>29</v>
      </c>
      <c r="J8" s="82" t="s">
        <v>29</v>
      </c>
      <c r="K8" s="82" t="s">
        <v>29</v>
      </c>
      <c r="L8" s="82" t="s">
        <v>29</v>
      </c>
      <c r="M8" s="82">
        <v>-11.8</v>
      </c>
      <c r="N8" s="84" t="s">
        <v>29</v>
      </c>
      <c r="O8" s="84"/>
    </row>
    <row r="9" spans="1:15" ht="18" customHeight="1">
      <c r="A9" s="90" t="s">
        <v>769</v>
      </c>
      <c r="B9" s="85" t="s">
        <v>770</v>
      </c>
      <c r="C9" s="85">
        <v>-5.7</v>
      </c>
      <c r="D9" s="85">
        <v>-4.8</v>
      </c>
      <c r="E9" s="85">
        <v>-6.7</v>
      </c>
      <c r="F9" s="86">
        <v>-3.4</v>
      </c>
      <c r="G9" s="85">
        <v>-10.3</v>
      </c>
      <c r="H9" s="85" t="s">
        <v>29</v>
      </c>
      <c r="I9" s="85" t="s">
        <v>29</v>
      </c>
      <c r="J9" s="85" t="s">
        <v>29</v>
      </c>
      <c r="K9" s="85" t="s">
        <v>29</v>
      </c>
      <c r="L9" s="85" t="s">
        <v>29</v>
      </c>
      <c r="M9" s="85">
        <v>-11.7</v>
      </c>
      <c r="N9" s="87" t="s">
        <v>29</v>
      </c>
      <c r="O9" s="87"/>
    </row>
    <row r="10" spans="1:15" ht="18" customHeight="1">
      <c r="A10" s="89" t="s">
        <v>771</v>
      </c>
      <c r="B10" s="82" t="s">
        <v>772</v>
      </c>
      <c r="C10" s="82">
        <v>-1.9</v>
      </c>
      <c r="D10" s="82">
        <v>-3.8</v>
      </c>
      <c r="E10" s="82">
        <v>-3.1</v>
      </c>
      <c r="F10" s="83">
        <v>-2.8</v>
      </c>
      <c r="G10" s="82">
        <v>7.8</v>
      </c>
      <c r="H10" s="82" t="s">
        <v>29</v>
      </c>
      <c r="I10" s="82" t="s">
        <v>29</v>
      </c>
      <c r="J10" s="82" t="s">
        <v>29</v>
      </c>
      <c r="K10" s="82" t="s">
        <v>29</v>
      </c>
      <c r="L10" s="82" t="s">
        <v>29</v>
      </c>
      <c r="M10" s="82">
        <v>-2.7</v>
      </c>
      <c r="N10" s="84" t="s">
        <v>29</v>
      </c>
      <c r="O10" s="84"/>
    </row>
    <row r="11" spans="1:15" ht="18" customHeight="1">
      <c r="A11" s="90" t="s">
        <v>773</v>
      </c>
      <c r="B11" s="85" t="s">
        <v>774</v>
      </c>
      <c r="C11" s="85">
        <v>9.4</v>
      </c>
      <c r="D11" s="85">
        <v>7.3</v>
      </c>
      <c r="E11" s="85">
        <v>5.4</v>
      </c>
      <c r="F11" s="86">
        <v>7.3</v>
      </c>
      <c r="G11" s="85">
        <v>29.4</v>
      </c>
      <c r="H11" s="85">
        <v>10.8</v>
      </c>
      <c r="I11" s="85">
        <v>-1.4</v>
      </c>
      <c r="J11" s="85">
        <v>27.6</v>
      </c>
      <c r="K11" s="85">
        <v>20</v>
      </c>
      <c r="L11" s="85">
        <v>12</v>
      </c>
      <c r="M11" s="85">
        <v>16.7</v>
      </c>
      <c r="N11" s="87">
        <v>0.9</v>
      </c>
      <c r="O11" s="87"/>
    </row>
    <row r="12" spans="1:15" ht="18" customHeight="1">
      <c r="A12" s="89" t="s">
        <v>775</v>
      </c>
      <c r="B12" s="82" t="s">
        <v>776</v>
      </c>
      <c r="C12" s="82">
        <v>9.1</v>
      </c>
      <c r="D12" s="82">
        <v>2.2000000000000002</v>
      </c>
      <c r="E12" s="82">
        <v>8.9</v>
      </c>
      <c r="F12" s="83">
        <v>2.8</v>
      </c>
      <c r="G12" s="82">
        <v>24.1</v>
      </c>
      <c r="H12" s="82">
        <v>3.9</v>
      </c>
      <c r="I12" s="82">
        <v>-0.9</v>
      </c>
      <c r="J12" s="82">
        <v>-2.5</v>
      </c>
      <c r="K12" s="82">
        <v>13.5</v>
      </c>
      <c r="L12" s="82">
        <v>10.3</v>
      </c>
      <c r="M12" s="82">
        <v>18.8</v>
      </c>
      <c r="N12" s="84">
        <v>3.9</v>
      </c>
      <c r="O12" s="84"/>
    </row>
    <row r="13" spans="1:15" ht="18" customHeight="1">
      <c r="A13" s="90" t="s">
        <v>777</v>
      </c>
      <c r="B13" s="85" t="s">
        <v>778</v>
      </c>
      <c r="C13" s="85">
        <v>4.5999999999999996</v>
      </c>
      <c r="D13" s="85">
        <v>-6.6</v>
      </c>
      <c r="E13" s="85">
        <v>3.4</v>
      </c>
      <c r="F13" s="86">
        <v>2</v>
      </c>
      <c r="G13" s="85">
        <v>19.600000000000001</v>
      </c>
      <c r="H13" s="85">
        <v>3.2</v>
      </c>
      <c r="I13" s="85">
        <v>0.5</v>
      </c>
      <c r="J13" s="85">
        <v>37.6</v>
      </c>
      <c r="K13" s="85">
        <v>12.8</v>
      </c>
      <c r="L13" s="85">
        <v>3.4</v>
      </c>
      <c r="M13" s="85">
        <v>2.9</v>
      </c>
      <c r="N13" s="87">
        <v>-5</v>
      </c>
      <c r="O13" s="87"/>
    </row>
    <row r="14" spans="1:15" ht="18" customHeight="1">
      <c r="A14" s="89" t="s">
        <v>779</v>
      </c>
      <c r="B14" s="82" t="s">
        <v>780</v>
      </c>
      <c r="C14" s="82">
        <v>5.0999999999999996</v>
      </c>
      <c r="D14" s="82">
        <v>-8.1</v>
      </c>
      <c r="E14" s="82">
        <v>2.8</v>
      </c>
      <c r="F14" s="83">
        <v>9</v>
      </c>
      <c r="G14" s="82">
        <v>13.1</v>
      </c>
      <c r="H14" s="82">
        <v>8.8000000000000007</v>
      </c>
      <c r="I14" s="82">
        <v>1.9</v>
      </c>
      <c r="J14" s="82">
        <v>69.2</v>
      </c>
      <c r="K14" s="82">
        <v>16</v>
      </c>
      <c r="L14" s="82">
        <v>2.8</v>
      </c>
      <c r="M14" s="82">
        <v>0.3</v>
      </c>
      <c r="N14" s="84">
        <v>-7</v>
      </c>
      <c r="O14" s="84"/>
    </row>
    <row r="15" spans="1:15" ht="18" customHeight="1">
      <c r="A15" s="90" t="s">
        <v>781</v>
      </c>
      <c r="B15" s="85" t="s">
        <v>782</v>
      </c>
      <c r="C15" s="85">
        <v>5.8</v>
      </c>
      <c r="D15" s="85">
        <v>-10</v>
      </c>
      <c r="E15" s="85">
        <v>7.6</v>
      </c>
      <c r="F15" s="86">
        <v>2.9</v>
      </c>
      <c r="G15" s="85">
        <v>9.1</v>
      </c>
      <c r="H15" s="85">
        <v>4.3</v>
      </c>
      <c r="I15" s="85">
        <v>1.6</v>
      </c>
      <c r="J15" s="85">
        <v>39.5</v>
      </c>
      <c r="K15" s="85">
        <v>15.3</v>
      </c>
      <c r="L15" s="85">
        <v>4.2</v>
      </c>
      <c r="M15" s="85">
        <v>1.8</v>
      </c>
      <c r="N15" s="87">
        <v>-0.7</v>
      </c>
      <c r="O15" s="87"/>
    </row>
    <row r="16" spans="1:15" ht="18" customHeight="1">
      <c r="A16" s="89" t="s">
        <v>783</v>
      </c>
      <c r="B16" s="82" t="s">
        <v>784</v>
      </c>
      <c r="C16" s="82">
        <v>6.6</v>
      </c>
      <c r="D16" s="82">
        <v>-6.1</v>
      </c>
      <c r="E16" s="82">
        <v>7.5</v>
      </c>
      <c r="F16" s="83">
        <v>1.2</v>
      </c>
      <c r="G16" s="82">
        <v>11.2</v>
      </c>
      <c r="H16" s="82">
        <v>3.2</v>
      </c>
      <c r="I16" s="82">
        <v>0.5</v>
      </c>
      <c r="J16" s="82">
        <v>22.7</v>
      </c>
      <c r="K16" s="82">
        <v>19</v>
      </c>
      <c r="L16" s="82">
        <v>8.4</v>
      </c>
      <c r="M16" s="82">
        <v>12.2</v>
      </c>
      <c r="N16" s="84">
        <v>9.9</v>
      </c>
      <c r="O16" s="84"/>
    </row>
    <row r="17" spans="1:15" ht="18" customHeight="1">
      <c r="A17" s="90" t="s">
        <v>785</v>
      </c>
      <c r="B17" s="85" t="s">
        <v>786</v>
      </c>
      <c r="C17" s="85">
        <v>9.8000000000000007</v>
      </c>
      <c r="D17" s="85">
        <v>5.5</v>
      </c>
      <c r="E17" s="85">
        <v>7</v>
      </c>
      <c r="F17" s="86">
        <v>10.1</v>
      </c>
      <c r="G17" s="85">
        <v>16.5</v>
      </c>
      <c r="H17" s="85">
        <v>7</v>
      </c>
      <c r="I17" s="85">
        <v>6.3</v>
      </c>
      <c r="J17" s="85">
        <v>22</v>
      </c>
      <c r="K17" s="85">
        <v>23.9</v>
      </c>
      <c r="L17" s="85">
        <v>13.6</v>
      </c>
      <c r="M17" s="85">
        <v>22.9</v>
      </c>
      <c r="N17" s="87">
        <v>9.6</v>
      </c>
      <c r="O17" s="87"/>
    </row>
    <row r="18" spans="1:15" ht="18" customHeight="1">
      <c r="A18" s="89" t="s">
        <v>787</v>
      </c>
      <c r="B18" s="82" t="s">
        <v>788</v>
      </c>
      <c r="C18" s="82">
        <v>9.5</v>
      </c>
      <c r="D18" s="82">
        <v>4.7</v>
      </c>
      <c r="E18" s="82">
        <v>5.9</v>
      </c>
      <c r="F18" s="83">
        <v>11</v>
      </c>
      <c r="G18" s="82">
        <v>14.6</v>
      </c>
      <c r="H18" s="82">
        <v>10.8</v>
      </c>
      <c r="I18" s="82">
        <v>8</v>
      </c>
      <c r="J18" s="82">
        <v>36.1</v>
      </c>
      <c r="K18" s="82">
        <v>21.8</v>
      </c>
      <c r="L18" s="82">
        <v>13.6</v>
      </c>
      <c r="M18" s="82">
        <v>22.4</v>
      </c>
      <c r="N18" s="84">
        <v>11.7</v>
      </c>
      <c r="O18" s="84"/>
    </row>
    <row r="19" spans="1:15" ht="18" customHeight="1">
      <c r="A19" s="90" t="s">
        <v>789</v>
      </c>
      <c r="B19" s="85" t="s">
        <v>790</v>
      </c>
      <c r="C19" s="85">
        <v>10.5</v>
      </c>
      <c r="D19" s="85">
        <v>8.1999999999999993</v>
      </c>
      <c r="E19" s="85">
        <v>5.9</v>
      </c>
      <c r="F19" s="86">
        <v>11.6</v>
      </c>
      <c r="G19" s="85">
        <v>18.5</v>
      </c>
      <c r="H19" s="85">
        <v>12.8</v>
      </c>
      <c r="I19" s="85">
        <v>11.4</v>
      </c>
      <c r="J19" s="85">
        <v>30.8</v>
      </c>
      <c r="K19" s="85">
        <v>21.4</v>
      </c>
      <c r="L19" s="85">
        <v>14.3</v>
      </c>
      <c r="M19" s="85">
        <v>22.3</v>
      </c>
      <c r="N19" s="87">
        <v>11.2</v>
      </c>
      <c r="O19" s="87"/>
    </row>
    <row r="20" spans="1:15" ht="18" customHeight="1">
      <c r="A20" s="89" t="s">
        <v>791</v>
      </c>
      <c r="B20" s="82" t="s">
        <v>792</v>
      </c>
      <c r="C20" s="82">
        <v>7.9</v>
      </c>
      <c r="D20" s="82">
        <v>10.4</v>
      </c>
      <c r="E20" s="82">
        <v>5.0999999999999996</v>
      </c>
      <c r="F20" s="83">
        <v>-0.3</v>
      </c>
      <c r="G20" s="82">
        <v>12.3</v>
      </c>
      <c r="H20" s="82">
        <v>13.8</v>
      </c>
      <c r="I20" s="82">
        <v>10.7</v>
      </c>
      <c r="J20" s="82">
        <v>35.4</v>
      </c>
      <c r="K20" s="82">
        <v>11.1</v>
      </c>
      <c r="L20" s="82">
        <v>6.2</v>
      </c>
      <c r="M20" s="82">
        <v>3.1</v>
      </c>
      <c r="N20" s="84">
        <v>5</v>
      </c>
      <c r="O20" s="84"/>
    </row>
    <row r="21" spans="1:15" ht="18" customHeight="1">
      <c r="A21" s="90" t="s">
        <v>793</v>
      </c>
      <c r="B21" s="85" t="s">
        <v>794</v>
      </c>
      <c r="C21" s="85">
        <v>4.4000000000000004</v>
      </c>
      <c r="D21" s="85">
        <v>2.2000000000000002</v>
      </c>
      <c r="E21" s="85">
        <v>6.8</v>
      </c>
      <c r="F21" s="86">
        <v>-6.9</v>
      </c>
      <c r="G21" s="85">
        <v>-2.4</v>
      </c>
      <c r="H21" s="85">
        <v>11.7</v>
      </c>
      <c r="I21" s="85">
        <v>8.5</v>
      </c>
      <c r="J21" s="85">
        <v>16.7</v>
      </c>
      <c r="K21" s="85">
        <v>9.5</v>
      </c>
      <c r="L21" s="85">
        <v>3.9</v>
      </c>
      <c r="M21" s="85">
        <v>5.3</v>
      </c>
      <c r="N21" s="87">
        <v>-9.8000000000000007</v>
      </c>
      <c r="O21" s="87"/>
    </row>
    <row r="22" spans="1:15" ht="18" customHeight="1">
      <c r="A22" s="89" t="s">
        <v>795</v>
      </c>
      <c r="B22" s="82" t="s">
        <v>796</v>
      </c>
      <c r="C22" s="82">
        <v>7.2</v>
      </c>
      <c r="D22" s="82">
        <v>-0.4</v>
      </c>
      <c r="E22" s="82">
        <v>9.8000000000000007</v>
      </c>
      <c r="F22" s="83">
        <v>0.9</v>
      </c>
      <c r="G22" s="82">
        <v>6</v>
      </c>
      <c r="H22" s="82">
        <v>11.8</v>
      </c>
      <c r="I22" s="82">
        <v>10.7</v>
      </c>
      <c r="J22" s="82">
        <v>6</v>
      </c>
      <c r="K22" s="82">
        <v>7.5</v>
      </c>
      <c r="L22" s="82">
        <v>9.5</v>
      </c>
      <c r="M22" s="82">
        <v>16.8</v>
      </c>
      <c r="N22" s="84">
        <v>-3.8</v>
      </c>
      <c r="O22" s="84"/>
    </row>
    <row r="23" spans="1:15" ht="18" customHeight="1">
      <c r="A23" s="90" t="s">
        <v>797</v>
      </c>
      <c r="B23" s="85" t="s">
        <v>798</v>
      </c>
      <c r="C23" s="85">
        <v>11.5</v>
      </c>
      <c r="D23" s="85">
        <v>5.6</v>
      </c>
      <c r="E23" s="85">
        <v>10.4</v>
      </c>
      <c r="F23" s="86">
        <v>10.1</v>
      </c>
      <c r="G23" s="85">
        <v>20.6</v>
      </c>
      <c r="H23" s="85">
        <v>12.2</v>
      </c>
      <c r="I23" s="85">
        <v>8.1</v>
      </c>
      <c r="J23" s="85">
        <v>25.8</v>
      </c>
      <c r="K23" s="85">
        <v>6.1</v>
      </c>
      <c r="L23" s="85">
        <v>11.7</v>
      </c>
      <c r="M23" s="85">
        <v>11.6</v>
      </c>
      <c r="N23" s="87">
        <v>15.9</v>
      </c>
      <c r="O23" s="87"/>
    </row>
    <row r="24" spans="1:15" ht="18" customHeight="1">
      <c r="A24" s="89" t="s">
        <v>799</v>
      </c>
      <c r="B24" s="82" t="s">
        <v>800</v>
      </c>
      <c r="C24" s="82">
        <v>10.4</v>
      </c>
      <c r="D24" s="82">
        <v>7.5</v>
      </c>
      <c r="E24" s="82">
        <v>7.6</v>
      </c>
      <c r="F24" s="83">
        <v>11</v>
      </c>
      <c r="G24" s="82">
        <v>16.5</v>
      </c>
      <c r="H24" s="82">
        <v>11.6</v>
      </c>
      <c r="I24" s="82">
        <v>16.2</v>
      </c>
      <c r="J24" s="82">
        <v>23.1</v>
      </c>
      <c r="K24" s="82">
        <v>11.6</v>
      </c>
      <c r="L24" s="82">
        <v>12.6</v>
      </c>
      <c r="M24" s="82">
        <v>16.3</v>
      </c>
      <c r="N24" s="84">
        <v>15.4</v>
      </c>
      <c r="O24" s="84"/>
    </row>
    <row r="25" spans="1:15" ht="18" customHeight="1">
      <c r="A25" s="90" t="s">
        <v>801</v>
      </c>
      <c r="B25" s="85" t="s">
        <v>802</v>
      </c>
      <c r="C25" s="85">
        <v>7.3</v>
      </c>
      <c r="D25" s="85">
        <v>2.8</v>
      </c>
      <c r="E25" s="85">
        <v>3.9</v>
      </c>
      <c r="F25" s="86">
        <v>7.7</v>
      </c>
      <c r="G25" s="85">
        <v>17.8</v>
      </c>
      <c r="H25" s="85">
        <v>10.6</v>
      </c>
      <c r="I25" s="85">
        <v>8.6</v>
      </c>
      <c r="J25" s="85">
        <v>14.7</v>
      </c>
      <c r="K25" s="85">
        <v>6.5</v>
      </c>
      <c r="L25" s="85">
        <v>9.1999999999999993</v>
      </c>
      <c r="M25" s="85">
        <v>12</v>
      </c>
      <c r="N25" s="87">
        <v>12.6</v>
      </c>
      <c r="O25" s="87"/>
    </row>
    <row r="26" spans="1:15" ht="18" customHeight="1">
      <c r="A26" s="89" t="s">
        <v>803</v>
      </c>
      <c r="B26" s="82" t="s">
        <v>804</v>
      </c>
      <c r="C26" s="82">
        <v>6.1</v>
      </c>
      <c r="D26" s="82">
        <v>0.3</v>
      </c>
      <c r="E26" s="82">
        <v>4.2</v>
      </c>
      <c r="F26" s="83">
        <v>0.4</v>
      </c>
      <c r="G26" s="82">
        <v>15.6</v>
      </c>
      <c r="H26" s="82">
        <v>8.9</v>
      </c>
      <c r="I26" s="82">
        <v>3.1</v>
      </c>
      <c r="J26" s="82">
        <v>23.7</v>
      </c>
      <c r="K26" s="82">
        <v>2</v>
      </c>
      <c r="L26" s="82">
        <v>4.3</v>
      </c>
      <c r="M26" s="82">
        <v>1.1000000000000001</v>
      </c>
      <c r="N26" s="84">
        <v>6.2</v>
      </c>
      <c r="O26" s="84"/>
    </row>
    <row r="27" spans="1:15" ht="18" customHeight="1">
      <c r="A27" s="90" t="s">
        <v>805</v>
      </c>
      <c r="B27" s="85" t="s">
        <v>806</v>
      </c>
      <c r="C27" s="85">
        <v>9</v>
      </c>
      <c r="D27" s="85">
        <v>4.7</v>
      </c>
      <c r="E27" s="85">
        <v>9.5</v>
      </c>
      <c r="F27" s="86">
        <v>1.1000000000000001</v>
      </c>
      <c r="G27" s="85">
        <v>14</v>
      </c>
      <c r="H27" s="85">
        <v>10.9</v>
      </c>
      <c r="I27" s="85">
        <v>4</v>
      </c>
      <c r="J27" s="85">
        <v>17</v>
      </c>
      <c r="K27" s="85">
        <v>7.4</v>
      </c>
      <c r="L27" s="85">
        <v>7</v>
      </c>
      <c r="M27" s="85">
        <v>3.1</v>
      </c>
      <c r="N27" s="87">
        <v>9.3000000000000007</v>
      </c>
      <c r="O27" s="87"/>
    </row>
    <row r="28" spans="1:15" ht="18" customHeight="1">
      <c r="A28" s="89" t="s">
        <v>807</v>
      </c>
      <c r="B28" s="82" t="s">
        <v>808</v>
      </c>
      <c r="C28" s="82">
        <v>7.9</v>
      </c>
      <c r="D28" s="82">
        <v>8.9</v>
      </c>
      <c r="E28" s="82">
        <v>7.5</v>
      </c>
      <c r="F28" s="83">
        <v>5.5</v>
      </c>
      <c r="G28" s="82">
        <v>10.6</v>
      </c>
      <c r="H28" s="82">
        <v>9.6999999999999993</v>
      </c>
      <c r="I28" s="82">
        <v>6.9</v>
      </c>
      <c r="J28" s="82">
        <v>-0.9</v>
      </c>
      <c r="K28" s="82">
        <v>10.8</v>
      </c>
      <c r="L28" s="82">
        <v>8.9</v>
      </c>
      <c r="M28" s="82">
        <v>11.3</v>
      </c>
      <c r="N28" s="84">
        <v>6.8</v>
      </c>
      <c r="O28" s="84"/>
    </row>
    <row r="29" spans="1:15" ht="18" customHeight="1">
      <c r="A29" s="90" t="s">
        <v>809</v>
      </c>
      <c r="B29" s="85" t="s">
        <v>810</v>
      </c>
      <c r="C29" s="85">
        <v>3</v>
      </c>
      <c r="D29" s="85">
        <v>6.2</v>
      </c>
      <c r="E29" s="85">
        <v>0.3</v>
      </c>
      <c r="F29" s="86">
        <v>3</v>
      </c>
      <c r="G29" s="85">
        <v>3.7</v>
      </c>
      <c r="H29" s="85">
        <v>8.6</v>
      </c>
      <c r="I29" s="85">
        <v>4.3</v>
      </c>
      <c r="J29" s="85">
        <v>3.7</v>
      </c>
      <c r="K29" s="85">
        <v>9.6</v>
      </c>
      <c r="L29" s="85">
        <v>3.7</v>
      </c>
      <c r="M29" s="85">
        <v>4.2</v>
      </c>
      <c r="N29" s="87">
        <v>6.8</v>
      </c>
      <c r="O29" s="87"/>
    </row>
    <row r="30" spans="1:15" ht="18" customHeight="1">
      <c r="A30" s="89" t="s">
        <v>811</v>
      </c>
      <c r="B30" s="82" t="s">
        <v>812</v>
      </c>
      <c r="C30" s="82">
        <v>5.4</v>
      </c>
      <c r="D30" s="82">
        <v>6.4</v>
      </c>
      <c r="E30" s="82">
        <v>3.4</v>
      </c>
      <c r="F30" s="83">
        <v>3.8</v>
      </c>
      <c r="G30" s="82">
        <v>6</v>
      </c>
      <c r="H30" s="82">
        <v>11.5</v>
      </c>
      <c r="I30" s="82">
        <v>0.7</v>
      </c>
      <c r="J30" s="82">
        <v>9.9</v>
      </c>
      <c r="K30" s="82">
        <v>10.8</v>
      </c>
      <c r="L30" s="82">
        <v>3.5</v>
      </c>
      <c r="M30" s="82">
        <v>-1</v>
      </c>
      <c r="N30" s="84">
        <v>7</v>
      </c>
      <c r="O30" s="84"/>
    </row>
    <row r="31" spans="1:15" ht="18" customHeight="1">
      <c r="A31" s="90" t="s">
        <v>813</v>
      </c>
      <c r="B31" s="85" t="s">
        <v>814</v>
      </c>
      <c r="C31" s="85">
        <v>4.3</v>
      </c>
      <c r="D31" s="85">
        <v>4.0999999999999996</v>
      </c>
      <c r="E31" s="85">
        <v>3.5</v>
      </c>
      <c r="F31" s="86">
        <v>-0.7</v>
      </c>
      <c r="G31" s="85">
        <v>5.0999999999999996</v>
      </c>
      <c r="H31" s="85">
        <v>10.1</v>
      </c>
      <c r="I31" s="85">
        <v>-5.7</v>
      </c>
      <c r="J31" s="85">
        <v>-3</v>
      </c>
      <c r="K31" s="85">
        <v>9.6</v>
      </c>
      <c r="L31" s="85">
        <v>0.1</v>
      </c>
      <c r="M31" s="85">
        <v>-7.9</v>
      </c>
      <c r="N31" s="87">
        <v>2</v>
      </c>
      <c r="O31" s="87"/>
    </row>
    <row r="32" spans="1:15" ht="18" customHeight="1">
      <c r="A32" s="89" t="s">
        <v>815</v>
      </c>
      <c r="B32" s="82" t="s">
        <v>816</v>
      </c>
      <c r="C32" s="82">
        <v>0.4</v>
      </c>
      <c r="D32" s="82">
        <v>1.2</v>
      </c>
      <c r="E32" s="82">
        <v>-0.7</v>
      </c>
      <c r="F32" s="83">
        <v>-1.3</v>
      </c>
      <c r="G32" s="82">
        <v>-3.3</v>
      </c>
      <c r="H32" s="82">
        <v>8.1</v>
      </c>
      <c r="I32" s="82">
        <v>-9.9</v>
      </c>
      <c r="J32" s="82">
        <v>-0.5</v>
      </c>
      <c r="K32" s="82">
        <v>6.6</v>
      </c>
      <c r="L32" s="82">
        <v>-3.3</v>
      </c>
      <c r="M32" s="82">
        <v>-10.7</v>
      </c>
      <c r="N32" s="84">
        <v>-1.8</v>
      </c>
      <c r="O32" s="84"/>
    </row>
    <row r="33" spans="1:15" ht="18" customHeight="1">
      <c r="A33" s="90" t="s">
        <v>817</v>
      </c>
      <c r="B33" s="85" t="s">
        <v>818</v>
      </c>
      <c r="C33" s="85">
        <v>-2.2000000000000002</v>
      </c>
      <c r="D33" s="85">
        <v>-3.2</v>
      </c>
      <c r="E33" s="85">
        <v>-1.8</v>
      </c>
      <c r="F33" s="86">
        <v>-5</v>
      </c>
      <c r="G33" s="85">
        <v>-11.3</v>
      </c>
      <c r="H33" s="85">
        <v>5.0999999999999996</v>
      </c>
      <c r="I33" s="85">
        <v>-8.3000000000000007</v>
      </c>
      <c r="J33" s="85">
        <v>10</v>
      </c>
      <c r="K33" s="85">
        <v>3.9</v>
      </c>
      <c r="L33" s="85">
        <v>-6.4</v>
      </c>
      <c r="M33" s="85">
        <v>-15.7</v>
      </c>
      <c r="N33" s="87">
        <v>-4.7</v>
      </c>
      <c r="O33" s="87"/>
    </row>
    <row r="34" spans="1:15" ht="18" customHeight="1">
      <c r="A34" s="89" t="s">
        <v>819</v>
      </c>
      <c r="B34" s="82" t="s">
        <v>820</v>
      </c>
      <c r="C34" s="82">
        <v>-6.4</v>
      </c>
      <c r="D34" s="82">
        <v>-8.9</v>
      </c>
      <c r="E34" s="82">
        <v>-3.2</v>
      </c>
      <c r="F34" s="83">
        <v>-11.5</v>
      </c>
      <c r="G34" s="82">
        <v>-16.7</v>
      </c>
      <c r="H34" s="82">
        <v>1.1000000000000001</v>
      </c>
      <c r="I34" s="82">
        <v>-13.9</v>
      </c>
      <c r="J34" s="82">
        <v>-11.9</v>
      </c>
      <c r="K34" s="82">
        <v>-5.7</v>
      </c>
      <c r="L34" s="82">
        <v>-10.7</v>
      </c>
      <c r="M34" s="82">
        <v>-19.899999999999999</v>
      </c>
      <c r="N34" s="84">
        <v>-11.9</v>
      </c>
      <c r="O34" s="84"/>
    </row>
    <row r="35" spans="1:15" ht="18" customHeight="1">
      <c r="A35" s="90" t="s">
        <v>821</v>
      </c>
      <c r="B35" s="85" t="s">
        <v>822</v>
      </c>
      <c r="C35" s="85">
        <v>-6.9</v>
      </c>
      <c r="D35" s="85">
        <v>-9.8000000000000007</v>
      </c>
      <c r="E35" s="85">
        <v>-3.4</v>
      </c>
      <c r="F35" s="86">
        <v>-11.1</v>
      </c>
      <c r="G35" s="85">
        <v>-14.7</v>
      </c>
      <c r="H35" s="85">
        <v>0.2</v>
      </c>
      <c r="I35" s="85">
        <v>-17</v>
      </c>
      <c r="J35" s="85">
        <v>-16.2</v>
      </c>
      <c r="K35" s="85">
        <v>-12.3</v>
      </c>
      <c r="L35" s="85">
        <v>-9.3000000000000007</v>
      </c>
      <c r="M35" s="85">
        <v>-13.7</v>
      </c>
      <c r="N35" s="87">
        <v>-13</v>
      </c>
      <c r="O35" s="87"/>
    </row>
    <row r="36" spans="1:15" ht="18" customHeight="1">
      <c r="A36" s="89" t="s">
        <v>823</v>
      </c>
      <c r="B36" s="82" t="s">
        <v>824</v>
      </c>
      <c r="C36" s="82">
        <v>-5.6</v>
      </c>
      <c r="D36" s="82">
        <v>-8.6</v>
      </c>
      <c r="E36" s="82">
        <v>-2.8</v>
      </c>
      <c r="F36" s="83">
        <v>-10.7</v>
      </c>
      <c r="G36" s="82">
        <v>-10.4</v>
      </c>
      <c r="H36" s="82">
        <v>-4.3</v>
      </c>
      <c r="I36" s="82">
        <v>-14.9</v>
      </c>
      <c r="J36" s="82">
        <v>-8.1999999999999993</v>
      </c>
      <c r="K36" s="82">
        <v>-7</v>
      </c>
      <c r="L36" s="82">
        <v>-8.1</v>
      </c>
      <c r="M36" s="82">
        <v>-14.3</v>
      </c>
      <c r="N36" s="84">
        <v>-8.4</v>
      </c>
      <c r="O36" s="84"/>
    </row>
    <row r="37" spans="1:15" ht="18" customHeight="1">
      <c r="A37" s="90" t="s">
        <v>825</v>
      </c>
      <c r="B37" s="85" t="s">
        <v>826</v>
      </c>
      <c r="C37" s="85">
        <v>-0.2</v>
      </c>
      <c r="D37" s="85">
        <v>-3.5</v>
      </c>
      <c r="E37" s="85">
        <v>-0.6</v>
      </c>
      <c r="F37" s="86">
        <v>5.7</v>
      </c>
      <c r="G37" s="85">
        <v>5.8</v>
      </c>
      <c r="H37" s="85">
        <v>-0.9</v>
      </c>
      <c r="I37" s="85">
        <v>-3.7</v>
      </c>
      <c r="J37" s="85">
        <v>-2.4</v>
      </c>
      <c r="K37" s="85">
        <v>-0.9</v>
      </c>
      <c r="L37" s="85">
        <v>0.3</v>
      </c>
      <c r="M37" s="85">
        <v>-4.4000000000000004</v>
      </c>
      <c r="N37" s="87">
        <v>4.5999999999999996</v>
      </c>
      <c r="O37" s="87"/>
    </row>
    <row r="38" spans="1:15" ht="18" customHeight="1">
      <c r="A38" s="89" t="s">
        <v>827</v>
      </c>
      <c r="B38" s="82" t="s">
        <v>828</v>
      </c>
      <c r="C38" s="82">
        <v>4.2</v>
      </c>
      <c r="D38" s="82">
        <v>-3.1</v>
      </c>
      <c r="E38" s="82">
        <v>3.5</v>
      </c>
      <c r="F38" s="83">
        <v>9.1999999999999993</v>
      </c>
      <c r="G38" s="82">
        <v>13.1</v>
      </c>
      <c r="H38" s="82">
        <v>5.8</v>
      </c>
      <c r="I38" s="82">
        <v>-4.5999999999999996</v>
      </c>
      <c r="J38" s="82">
        <v>-3.8</v>
      </c>
      <c r="K38" s="82">
        <v>4.7</v>
      </c>
      <c r="L38" s="82">
        <v>7.6</v>
      </c>
      <c r="M38" s="82">
        <v>10</v>
      </c>
      <c r="N38" s="84">
        <v>13.6</v>
      </c>
      <c r="O38" s="84"/>
    </row>
    <row r="39" spans="1:15" ht="18" customHeight="1">
      <c r="A39" s="90" t="s">
        <v>829</v>
      </c>
      <c r="B39" s="85" t="s">
        <v>830</v>
      </c>
      <c r="C39" s="85">
        <v>3</v>
      </c>
      <c r="D39" s="85">
        <v>-6</v>
      </c>
      <c r="E39" s="85">
        <v>5.4</v>
      </c>
      <c r="F39" s="86">
        <v>-2.9</v>
      </c>
      <c r="G39" s="85">
        <v>0.6</v>
      </c>
      <c r="H39" s="85">
        <v>5.7</v>
      </c>
      <c r="I39" s="85">
        <v>-8.8000000000000007</v>
      </c>
      <c r="J39" s="85">
        <v>-0.3</v>
      </c>
      <c r="K39" s="85">
        <v>7.9</v>
      </c>
      <c r="L39" s="85">
        <v>5.9</v>
      </c>
      <c r="M39" s="85">
        <v>16.5</v>
      </c>
      <c r="N39" s="87">
        <v>4.9000000000000004</v>
      </c>
      <c r="O39" s="87"/>
    </row>
    <row r="40" spans="1:15" ht="18" customHeight="1">
      <c r="A40" s="89" t="s">
        <v>831</v>
      </c>
      <c r="B40" s="82" t="s">
        <v>832</v>
      </c>
      <c r="C40" s="82">
        <v>1.7</v>
      </c>
      <c r="D40" s="82">
        <v>-3.9</v>
      </c>
      <c r="E40" s="82">
        <v>2.2999999999999998</v>
      </c>
      <c r="F40" s="83">
        <v>0.6</v>
      </c>
      <c r="G40" s="82">
        <v>-3</v>
      </c>
      <c r="H40" s="82">
        <v>6</v>
      </c>
      <c r="I40" s="82">
        <v>-20.9</v>
      </c>
      <c r="J40" s="82">
        <v>0.6</v>
      </c>
      <c r="K40" s="82">
        <v>7.4</v>
      </c>
      <c r="L40" s="82">
        <v>4.3</v>
      </c>
      <c r="M40" s="82">
        <v>13.8</v>
      </c>
      <c r="N40" s="84">
        <v>2.2999999999999998</v>
      </c>
      <c r="O40" s="84"/>
    </row>
    <row r="41" spans="1:15" ht="18" customHeight="1">
      <c r="A41" s="90" t="s">
        <v>833</v>
      </c>
      <c r="B41" s="85" t="s">
        <v>834</v>
      </c>
      <c r="C41" s="85">
        <v>0.6</v>
      </c>
      <c r="D41" s="85">
        <v>0.5</v>
      </c>
      <c r="E41" s="85">
        <v>-0.3</v>
      </c>
      <c r="F41" s="86">
        <v>-0.6</v>
      </c>
      <c r="G41" s="85">
        <v>-1.1000000000000001</v>
      </c>
      <c r="H41" s="85">
        <v>6.2</v>
      </c>
      <c r="I41" s="85">
        <v>-27</v>
      </c>
      <c r="J41" s="85">
        <v>-0.1</v>
      </c>
      <c r="K41" s="85">
        <v>4.4000000000000004</v>
      </c>
      <c r="L41" s="85">
        <v>3.2</v>
      </c>
      <c r="M41" s="85">
        <v>10.9</v>
      </c>
      <c r="N41" s="87">
        <v>3.8</v>
      </c>
      <c r="O41" s="87"/>
    </row>
    <row r="42" spans="1:15" ht="18" customHeight="1">
      <c r="A42" s="89" t="s">
        <v>835</v>
      </c>
      <c r="B42" s="82" t="s">
        <v>836</v>
      </c>
      <c r="C42" s="82">
        <v>3</v>
      </c>
      <c r="D42" s="82">
        <v>0.7</v>
      </c>
      <c r="E42" s="82">
        <v>1</v>
      </c>
      <c r="F42" s="83">
        <v>0.8</v>
      </c>
      <c r="G42" s="82">
        <v>8</v>
      </c>
      <c r="H42" s="82">
        <v>7.4</v>
      </c>
      <c r="I42" s="82">
        <v>-11.9</v>
      </c>
      <c r="J42" s="82">
        <v>1.6</v>
      </c>
      <c r="K42" s="82">
        <v>7.4</v>
      </c>
      <c r="L42" s="82">
        <v>4.5</v>
      </c>
      <c r="M42" s="82">
        <v>9.1999999999999993</v>
      </c>
      <c r="N42" s="84">
        <v>4.5999999999999996</v>
      </c>
      <c r="O42" s="84"/>
    </row>
    <row r="43" spans="1:15" ht="18" customHeight="1">
      <c r="A43" s="90" t="s">
        <v>837</v>
      </c>
      <c r="B43" s="85" t="s">
        <v>838</v>
      </c>
      <c r="C43" s="85">
        <v>-3.2</v>
      </c>
      <c r="D43" s="85">
        <v>-12.3</v>
      </c>
      <c r="E43" s="85">
        <v>5.4</v>
      </c>
      <c r="F43" s="86">
        <v>-38.700000000000003</v>
      </c>
      <c r="G43" s="85">
        <v>-1.4</v>
      </c>
      <c r="H43" s="85">
        <v>3.6</v>
      </c>
      <c r="I43" s="85">
        <v>-28.8</v>
      </c>
      <c r="J43" s="85">
        <v>-22.9</v>
      </c>
      <c r="K43" s="85">
        <v>-10.6</v>
      </c>
      <c r="L43" s="85">
        <v>-7.7</v>
      </c>
      <c r="M43" s="85">
        <v>-22.7</v>
      </c>
      <c r="N43" s="87">
        <v>-2</v>
      </c>
      <c r="O43" s="87"/>
    </row>
    <row r="44" spans="1:15" ht="18" customHeight="1">
      <c r="A44" s="89" t="s">
        <v>839</v>
      </c>
      <c r="B44" s="82" t="s">
        <v>840</v>
      </c>
      <c r="C44" s="82">
        <v>5.0999999999999996</v>
      </c>
      <c r="D44" s="82">
        <v>-7.2</v>
      </c>
      <c r="E44" s="82">
        <v>4.2</v>
      </c>
      <c r="F44" s="83">
        <v>-9.8000000000000007</v>
      </c>
      <c r="G44" s="82">
        <v>20.7</v>
      </c>
      <c r="H44" s="82">
        <v>12.7</v>
      </c>
      <c r="I44" s="82">
        <v>-32.700000000000003</v>
      </c>
      <c r="J44" s="82">
        <v>-9.6999999999999993</v>
      </c>
      <c r="K44" s="82">
        <v>12.9</v>
      </c>
      <c r="L44" s="82">
        <v>4.2</v>
      </c>
      <c r="M44" s="82">
        <v>-5.3</v>
      </c>
      <c r="N44" s="84">
        <v>22.5</v>
      </c>
      <c r="O44" s="84"/>
    </row>
    <row r="45" spans="1:15" ht="18" customHeight="1">
      <c r="A45" s="90" t="s">
        <v>841</v>
      </c>
      <c r="B45" s="85" t="s">
        <v>842</v>
      </c>
      <c r="C45" s="85">
        <v>6.7</v>
      </c>
      <c r="D45" s="85">
        <v>4</v>
      </c>
      <c r="E45" s="85">
        <v>-2.7</v>
      </c>
      <c r="F45" s="86">
        <v>32.5</v>
      </c>
      <c r="G45" s="85">
        <v>11</v>
      </c>
      <c r="H45" s="85">
        <v>16.2</v>
      </c>
      <c r="I45" s="85">
        <v>-22.8</v>
      </c>
      <c r="J45" s="85">
        <v>5.9</v>
      </c>
      <c r="K45" s="85">
        <v>31.6</v>
      </c>
      <c r="L45" s="85">
        <v>12.3</v>
      </c>
      <c r="M45" s="85">
        <v>27.5</v>
      </c>
      <c r="N45" s="87">
        <v>21.5</v>
      </c>
      <c r="O45" s="87"/>
    </row>
    <row r="46" spans="1:15" ht="18" customHeight="1">
      <c r="A46" s="89" t="s">
        <v>843</v>
      </c>
      <c r="B46" s="82" t="s">
        <v>844</v>
      </c>
      <c r="C46" s="82">
        <v>-3</v>
      </c>
      <c r="D46" s="82">
        <v>-3.1</v>
      </c>
      <c r="E46" s="82">
        <v>-2.6</v>
      </c>
      <c r="F46" s="83">
        <v>3.7</v>
      </c>
      <c r="G46" s="82">
        <v>-19.399999999999999</v>
      </c>
      <c r="H46" s="82">
        <v>4.3</v>
      </c>
      <c r="I46" s="82">
        <v>-9.5</v>
      </c>
      <c r="J46" s="82">
        <v>-8.5</v>
      </c>
      <c r="K46" s="82">
        <v>0.8</v>
      </c>
      <c r="L46" s="82">
        <v>-1.7</v>
      </c>
      <c r="M46" s="82">
        <v>5.5</v>
      </c>
      <c r="N46" s="84">
        <v>-8.1</v>
      </c>
      <c r="O46" s="84"/>
    </row>
    <row r="47" spans="1:15" ht="18" customHeight="1">
      <c r="A47" s="90" t="s">
        <v>845</v>
      </c>
      <c r="B47" s="85" t="s">
        <v>846</v>
      </c>
      <c r="C47" s="85">
        <v>1.4</v>
      </c>
      <c r="D47" s="85">
        <v>5.0999999999999996</v>
      </c>
      <c r="E47" s="85">
        <v>0.5</v>
      </c>
      <c r="F47" s="86">
        <v>17.2</v>
      </c>
      <c r="G47" s="85">
        <v>-9.3000000000000007</v>
      </c>
      <c r="H47" s="85">
        <v>8.1</v>
      </c>
      <c r="I47" s="85">
        <v>18.399999999999999</v>
      </c>
      <c r="J47" s="85">
        <v>0.7</v>
      </c>
      <c r="K47" s="85">
        <v>-2.8</v>
      </c>
      <c r="L47" s="85">
        <v>0.3</v>
      </c>
      <c r="M47" s="85">
        <v>0.4</v>
      </c>
      <c r="N47" s="87">
        <v>-7.4</v>
      </c>
      <c r="O47" s="87"/>
    </row>
    <row r="48" spans="1:15" ht="18" customHeight="1">
      <c r="A48" s="89" t="s">
        <v>847</v>
      </c>
      <c r="B48" s="82" t="s">
        <v>848</v>
      </c>
      <c r="C48" s="82">
        <v>0.6</v>
      </c>
      <c r="D48" s="82">
        <v>27.8</v>
      </c>
      <c r="E48" s="82">
        <v>2.1</v>
      </c>
      <c r="F48" s="83">
        <v>-12.5</v>
      </c>
      <c r="G48" s="82">
        <v>-4.3</v>
      </c>
      <c r="H48" s="82">
        <v>4.7</v>
      </c>
      <c r="I48" s="82">
        <v>11.1</v>
      </c>
      <c r="J48" s="82">
        <v>2.6</v>
      </c>
      <c r="K48" s="82">
        <v>-13</v>
      </c>
      <c r="L48" s="82">
        <v>-1.4</v>
      </c>
      <c r="M48" s="82">
        <v>-3.7</v>
      </c>
      <c r="N48" s="84">
        <v>-10</v>
      </c>
      <c r="O48" s="84"/>
    </row>
    <row r="49" spans="1:15" ht="18" customHeight="1">
      <c r="A49" s="90" t="s">
        <v>849</v>
      </c>
      <c r="B49" s="85" t="s">
        <v>850</v>
      </c>
      <c r="C49" s="85">
        <v>1.4</v>
      </c>
      <c r="D49" s="85">
        <v>14.3</v>
      </c>
      <c r="E49" s="85">
        <v>2.6</v>
      </c>
      <c r="F49" s="86">
        <v>-9</v>
      </c>
      <c r="G49" s="85">
        <v>2.2000000000000002</v>
      </c>
      <c r="H49" s="85">
        <v>2.4</v>
      </c>
      <c r="I49" s="85">
        <v>0.2</v>
      </c>
      <c r="J49" s="85">
        <v>-1.1000000000000001</v>
      </c>
      <c r="K49" s="85">
        <v>-13.7</v>
      </c>
      <c r="L49" s="85">
        <v>2</v>
      </c>
      <c r="M49" s="85">
        <v>5.4</v>
      </c>
      <c r="N49" s="87">
        <v>-3.5</v>
      </c>
      <c r="O49" s="87">
        <v>-3.4</v>
      </c>
    </row>
    <row r="50" spans="1:15" ht="18" customHeight="1">
      <c r="A50" s="89" t="s">
        <v>851</v>
      </c>
      <c r="B50" s="82" t="s">
        <v>852</v>
      </c>
      <c r="C50" s="82">
        <v>2</v>
      </c>
      <c r="D50" s="82">
        <v>-4.4000000000000004</v>
      </c>
      <c r="E50" s="82">
        <v>4.7</v>
      </c>
      <c r="F50" s="83">
        <v>-0.6</v>
      </c>
      <c r="G50" s="82">
        <v>1.9</v>
      </c>
      <c r="H50" s="82">
        <v>6.7</v>
      </c>
      <c r="I50" s="82">
        <v>-9.8000000000000007</v>
      </c>
      <c r="J50" s="82">
        <v>4.8</v>
      </c>
      <c r="K50" s="82">
        <v>-8.1999999999999993</v>
      </c>
      <c r="L50" s="82">
        <v>2.5</v>
      </c>
      <c r="M50" s="82">
        <v>11.3</v>
      </c>
      <c r="N50" s="84">
        <v>-0.2</v>
      </c>
      <c r="O50" s="84">
        <v>3.5</v>
      </c>
    </row>
    <row r="51" spans="1:15" ht="18" customHeight="1">
      <c r="A51" s="90" t="s">
        <v>853</v>
      </c>
      <c r="B51" s="85" t="s">
        <v>854</v>
      </c>
      <c r="C51" s="85">
        <v>4.7</v>
      </c>
      <c r="D51" s="85">
        <v>-1.9</v>
      </c>
      <c r="E51" s="85">
        <v>6</v>
      </c>
      <c r="F51" s="86">
        <v>-0.4</v>
      </c>
      <c r="G51" s="85">
        <v>2.5</v>
      </c>
      <c r="H51" s="85">
        <v>7.8</v>
      </c>
      <c r="I51" s="85">
        <v>-7.6</v>
      </c>
      <c r="J51" s="85">
        <v>3.1</v>
      </c>
      <c r="K51" s="85">
        <v>7.7</v>
      </c>
      <c r="L51" s="85">
        <v>4</v>
      </c>
      <c r="M51" s="85">
        <v>12.2</v>
      </c>
      <c r="N51" s="87">
        <v>2.2000000000000002</v>
      </c>
      <c r="O51" s="87">
        <v>-6.6</v>
      </c>
    </row>
    <row r="52" spans="1:15" ht="18" customHeight="1">
      <c r="A52" s="89" t="s">
        <v>855</v>
      </c>
      <c r="B52" s="82" t="s">
        <v>856</v>
      </c>
      <c r="C52" s="82">
        <v>3.6</v>
      </c>
      <c r="D52" s="82">
        <v>-1.3</v>
      </c>
      <c r="E52" s="82">
        <v>3.3</v>
      </c>
      <c r="F52" s="83">
        <v>5.6</v>
      </c>
      <c r="G52" s="82">
        <v>5.5</v>
      </c>
      <c r="H52" s="82">
        <v>6.9</v>
      </c>
      <c r="I52" s="82">
        <v>-7.7</v>
      </c>
      <c r="J52" s="82">
        <v>-1.4</v>
      </c>
      <c r="K52" s="82">
        <v>6.5</v>
      </c>
      <c r="L52" s="82">
        <v>3.5</v>
      </c>
      <c r="M52" s="82">
        <v>11.1</v>
      </c>
      <c r="N52" s="84">
        <v>7.4</v>
      </c>
      <c r="O52" s="84">
        <v>-7.6</v>
      </c>
    </row>
    <row r="53" spans="1:15" ht="18" customHeight="1">
      <c r="A53" s="90" t="s">
        <v>857</v>
      </c>
      <c r="B53" s="85" t="s">
        <v>858</v>
      </c>
      <c r="C53" s="85">
        <v>1.9</v>
      </c>
      <c r="D53" s="85">
        <v>0.3</v>
      </c>
      <c r="E53" s="85">
        <v>1.4</v>
      </c>
      <c r="F53" s="86">
        <v>5.5</v>
      </c>
      <c r="G53" s="85">
        <v>4</v>
      </c>
      <c r="H53" s="85">
        <v>3.4</v>
      </c>
      <c r="I53" s="85">
        <v>-2.7</v>
      </c>
      <c r="J53" s="85">
        <v>-0.7</v>
      </c>
      <c r="K53" s="85">
        <v>2.2000000000000002</v>
      </c>
      <c r="L53" s="85">
        <v>0.2</v>
      </c>
      <c r="M53" s="85">
        <v>-0.8</v>
      </c>
      <c r="N53" s="87">
        <v>2.7</v>
      </c>
      <c r="O53" s="87">
        <v>-6.5</v>
      </c>
    </row>
    <row r="54" spans="1:15" ht="18" customHeight="1">
      <c r="A54" s="89" t="str">
        <f t="shared" ref="A46:A84" si="0">IF(C54="-","",RIGHT(B54,7)&amp;" "&amp;LEFT(B54,4))</f>
        <v xml:space="preserve"> 2º Sem 2025</v>
      </c>
      <c r="B54" s="82" t="str">
        <f>'[4]GRAF - SEMESTRAL'!S52</f>
        <v>2025 2º Sem</v>
      </c>
      <c r="C54" s="82" t="str">
        <f>VLOOKUP($B54,'[4]GRAF - SEMESTRAL'!$S$3:$AE$82,C$2,0)</f>
        <v/>
      </c>
      <c r="D54" s="82" t="str">
        <f>VLOOKUP($B54,'[4]GRAF - SEMESTRAL'!$S$3:$AE$82,D$2,0)</f>
        <v/>
      </c>
      <c r="E54" s="82" t="str">
        <f>VLOOKUP($B54,'[4]GRAF - SEMESTRAL'!$S$3:$AE$82,E$2,0)</f>
        <v/>
      </c>
      <c r="F54" s="83" t="str">
        <f>VLOOKUP($B54,'[4]GRAF - SEMESTRAL'!$S$3:$AE$82,F$2,0)</f>
        <v/>
      </c>
      <c r="G54" s="82" t="str">
        <f>VLOOKUP($B54,'[4]GRAF - SEMESTRAL'!$S$3:$AE$82,G$2,0)</f>
        <v/>
      </c>
      <c r="H54" s="82" t="str">
        <f>VLOOKUP($B54,'[4]GRAF - SEMESTRAL'!$S$3:$AE$82,H$2,0)</f>
        <v/>
      </c>
      <c r="I54" s="82" t="str">
        <f>VLOOKUP($B54,'[4]GRAF - SEMESTRAL'!$S$3:$AE$82,I$2,0)</f>
        <v/>
      </c>
      <c r="J54" s="82" t="str">
        <f>VLOOKUP($B54,'[4]GRAF - SEMESTRAL'!$S$3:$AE$82,J$2,0)</f>
        <v/>
      </c>
      <c r="K54" s="82" t="str">
        <f>VLOOKUP($B54,'[4]GRAF - SEMESTRAL'!$S$3:$AE$82,K$2,0)</f>
        <v/>
      </c>
      <c r="L54" s="82" t="str">
        <f>VLOOKUP($B54,'[4]GRAF - SEMESTRAL'!$S$3:$AE$82,L$2,0)</f>
        <v/>
      </c>
      <c r="M54" s="82" t="str">
        <f>VLOOKUP($B54,'[4]GRAF - SEMESTRAL'!$S$3:$AE$82,M$2,0)</f>
        <v/>
      </c>
      <c r="N54" s="84" t="str">
        <f>VLOOKUP($B54,'[4]GRAF - SEMESTRAL'!$S$3:$AE$82,N$2,0)</f>
        <v/>
      </c>
      <c r="O54" s="87" t="str">
        <f>VLOOKUP($B54,'[4]GRAF - SEMESTRAL'!$S$3:$AF$82,O$2,0)</f>
        <v/>
      </c>
    </row>
    <row r="55" spans="1:15" ht="18" customHeight="1">
      <c r="A55" s="90" t="str">
        <f t="shared" si="0"/>
        <v xml:space="preserve"> 1º Sem 2026</v>
      </c>
      <c r="B55" s="85" t="str">
        <f>'[4]GRAF - SEMESTRAL'!S53</f>
        <v>2026 1º Sem</v>
      </c>
      <c r="C55" s="85" t="str">
        <f>VLOOKUP($B55,'[4]GRAF - SEMESTRAL'!$S$3:$AE$82,C$2,0)</f>
        <v/>
      </c>
      <c r="D55" s="85" t="str">
        <f>VLOOKUP($B55,'[4]GRAF - SEMESTRAL'!$S$3:$AE$82,D$2,0)</f>
        <v/>
      </c>
      <c r="E55" s="85" t="str">
        <f>VLOOKUP($B55,'[4]GRAF - SEMESTRAL'!$S$3:$AE$82,E$2,0)</f>
        <v/>
      </c>
      <c r="F55" s="86" t="str">
        <f>VLOOKUP($B55,'[4]GRAF - SEMESTRAL'!$S$3:$AE$82,F$2,0)</f>
        <v/>
      </c>
      <c r="G55" s="85" t="str">
        <f>VLOOKUP($B55,'[4]GRAF - SEMESTRAL'!$S$3:$AE$82,G$2,0)</f>
        <v/>
      </c>
      <c r="H55" s="85" t="str">
        <f>VLOOKUP($B55,'[4]GRAF - SEMESTRAL'!$S$3:$AE$82,H$2,0)</f>
        <v/>
      </c>
      <c r="I55" s="85" t="str">
        <f>VLOOKUP($B55,'[4]GRAF - SEMESTRAL'!$S$3:$AE$82,I$2,0)</f>
        <v/>
      </c>
      <c r="J55" s="85" t="str">
        <f>VLOOKUP($B55,'[4]GRAF - SEMESTRAL'!$S$3:$AE$82,J$2,0)</f>
        <v/>
      </c>
      <c r="K55" s="85" t="str">
        <f>VLOOKUP($B55,'[4]GRAF - SEMESTRAL'!$S$3:$AE$82,K$2,0)</f>
        <v/>
      </c>
      <c r="L55" s="85" t="str">
        <f>VLOOKUP($B55,'[4]GRAF - SEMESTRAL'!$S$3:$AE$82,L$2,0)</f>
        <v/>
      </c>
      <c r="M55" s="85" t="str">
        <f>VLOOKUP($B55,'[4]GRAF - SEMESTRAL'!$S$3:$AE$82,M$2,0)</f>
        <v/>
      </c>
      <c r="N55" s="87" t="str">
        <f>VLOOKUP($B55,'[4]GRAF - SEMESTRAL'!$S$3:$AE$82,N$2,0)</f>
        <v/>
      </c>
      <c r="O55" s="87" t="str">
        <f>VLOOKUP($B55,'[4]GRAF - SEMESTRAL'!$S$3:$AF$82,O$2,0)</f>
        <v/>
      </c>
    </row>
    <row r="56" spans="1:15" ht="18" customHeight="1">
      <c r="A56" s="82" t="str">
        <f t="shared" si="0"/>
        <v xml:space="preserve"> 2º Sem 2026</v>
      </c>
      <c r="B56" s="82" t="str">
        <f>'[4]GRAF - SEMESTRAL'!S54</f>
        <v>2026 2º Sem</v>
      </c>
      <c r="C56" s="82" t="str">
        <f>VLOOKUP($B56,'[4]GRAF - SEMESTRAL'!$S$3:$AE$82,C$2,0)</f>
        <v/>
      </c>
      <c r="D56" s="82" t="str">
        <f>VLOOKUP($B56,'[4]GRAF - SEMESTRAL'!$S$3:$AE$82,D$2,0)</f>
        <v/>
      </c>
      <c r="E56" s="82" t="str">
        <f>VLOOKUP($B56,'[4]GRAF - SEMESTRAL'!$S$3:$AE$82,E$2,0)</f>
        <v/>
      </c>
      <c r="F56" s="83" t="str">
        <f>VLOOKUP($B56,'[4]GRAF - SEMESTRAL'!$S$3:$AE$82,F$2,0)</f>
        <v/>
      </c>
      <c r="G56" s="82" t="str">
        <f>VLOOKUP($B56,'[4]GRAF - SEMESTRAL'!$S$3:$AE$82,G$2,0)</f>
        <v/>
      </c>
      <c r="H56" s="82" t="str">
        <f>VLOOKUP($B56,'[4]GRAF - SEMESTRAL'!$S$3:$AE$82,H$2,0)</f>
        <v/>
      </c>
      <c r="I56" s="82" t="str">
        <f>VLOOKUP($B56,'[4]GRAF - SEMESTRAL'!$S$3:$AE$82,I$2,0)</f>
        <v/>
      </c>
      <c r="J56" s="82" t="str">
        <f>VLOOKUP($B56,'[4]GRAF - SEMESTRAL'!$S$3:$AE$82,J$2,0)</f>
        <v/>
      </c>
      <c r="K56" s="82" t="str">
        <f>VLOOKUP($B56,'[4]GRAF - SEMESTRAL'!$S$3:$AE$82,K$2,0)</f>
        <v/>
      </c>
      <c r="L56" s="82" t="str">
        <f>VLOOKUP($B56,'[4]GRAF - SEMESTRAL'!$S$3:$AE$82,L$2,0)</f>
        <v/>
      </c>
      <c r="M56" s="82" t="str">
        <f>VLOOKUP($B56,'[4]GRAF - SEMESTRAL'!$S$3:$AE$82,M$2,0)</f>
        <v/>
      </c>
      <c r="N56" s="84" t="str">
        <f>VLOOKUP($B56,'[4]GRAF - SEMESTRAL'!$S$3:$AE$82,N$2,0)</f>
        <v/>
      </c>
      <c r="O56" s="87" t="str">
        <f>VLOOKUP($B56,'[4]GRAF - SEMESTRAL'!$S$3:$AF$82,O$2,0)</f>
        <v/>
      </c>
    </row>
    <row r="57" spans="1:15" ht="18" customHeight="1">
      <c r="A57" s="90" t="str">
        <f t="shared" si="0"/>
        <v xml:space="preserve"> 1º Sem 2027</v>
      </c>
      <c r="B57" s="85" t="str">
        <f>'[4]GRAF - SEMESTRAL'!S55</f>
        <v>2027 1º Sem</v>
      </c>
      <c r="C57" s="85" t="str">
        <f>VLOOKUP($B57,'[4]GRAF - SEMESTRAL'!$S$3:$AE$82,C$2,0)</f>
        <v/>
      </c>
      <c r="D57" s="85" t="str">
        <f>VLOOKUP($B57,'[4]GRAF - SEMESTRAL'!$S$3:$AE$82,D$2,0)</f>
        <v/>
      </c>
      <c r="E57" s="85" t="str">
        <f>VLOOKUP($B57,'[4]GRAF - SEMESTRAL'!$S$3:$AE$82,E$2,0)</f>
        <v/>
      </c>
      <c r="F57" s="86" t="str">
        <f>VLOOKUP($B57,'[4]GRAF - SEMESTRAL'!$S$3:$AE$82,F$2,0)</f>
        <v/>
      </c>
      <c r="G57" s="85" t="str">
        <f>VLOOKUP($B57,'[4]GRAF - SEMESTRAL'!$S$3:$AE$82,G$2,0)</f>
        <v/>
      </c>
      <c r="H57" s="85" t="str">
        <f>VLOOKUP($B57,'[4]GRAF - SEMESTRAL'!$S$3:$AE$82,H$2,0)</f>
        <v/>
      </c>
      <c r="I57" s="85" t="str">
        <f>VLOOKUP($B57,'[4]GRAF - SEMESTRAL'!$S$3:$AE$82,I$2,0)</f>
        <v/>
      </c>
      <c r="J57" s="85" t="str">
        <f>VLOOKUP($B57,'[4]GRAF - SEMESTRAL'!$S$3:$AE$82,J$2,0)</f>
        <v/>
      </c>
      <c r="K57" s="85" t="str">
        <f>VLOOKUP($B57,'[4]GRAF - SEMESTRAL'!$S$3:$AE$82,K$2,0)</f>
        <v/>
      </c>
      <c r="L57" s="85" t="str">
        <f>VLOOKUP($B57,'[4]GRAF - SEMESTRAL'!$S$3:$AE$82,L$2,0)</f>
        <v/>
      </c>
      <c r="M57" s="85" t="str">
        <f>VLOOKUP($B57,'[4]GRAF - SEMESTRAL'!$S$3:$AE$82,M$2,0)</f>
        <v/>
      </c>
      <c r="N57" s="87" t="str">
        <f>VLOOKUP($B57,'[4]GRAF - SEMESTRAL'!$S$3:$AE$82,N$2,0)</f>
        <v/>
      </c>
      <c r="O57" s="87" t="str">
        <f>VLOOKUP($B57,'[4]GRAF - SEMESTRAL'!$S$3:$AF$82,O$2,0)</f>
        <v/>
      </c>
    </row>
    <row r="58" spans="1:15" ht="15">
      <c r="A58" s="82" t="str">
        <f t="shared" si="0"/>
        <v xml:space="preserve"> 2º Sem 2027</v>
      </c>
      <c r="B58" s="82" t="str">
        <f>'[4]GRAF - SEMESTRAL'!S56</f>
        <v>2027 2º Sem</v>
      </c>
      <c r="C58" s="82" t="str">
        <f>VLOOKUP($B58,'[4]GRAF - SEMESTRAL'!$S$3:$AE$82,C$2,0)</f>
        <v/>
      </c>
      <c r="D58" s="82" t="str">
        <f>VLOOKUP($B58,'[4]GRAF - SEMESTRAL'!$S$3:$AE$82,D$2,0)</f>
        <v/>
      </c>
      <c r="E58" s="82" t="str">
        <f>VLOOKUP($B58,'[4]GRAF - SEMESTRAL'!$S$3:$AE$82,E$2,0)</f>
        <v/>
      </c>
      <c r="F58" s="83" t="str">
        <f>VLOOKUP($B58,'[4]GRAF - SEMESTRAL'!$S$3:$AE$82,F$2,0)</f>
        <v/>
      </c>
      <c r="G58" s="82" t="str">
        <f>VLOOKUP($B58,'[4]GRAF - SEMESTRAL'!$S$3:$AE$82,G$2,0)</f>
        <v/>
      </c>
      <c r="H58" s="82" t="str">
        <f>VLOOKUP($B58,'[4]GRAF - SEMESTRAL'!$S$3:$AE$82,H$2,0)</f>
        <v/>
      </c>
      <c r="I58" s="82" t="str">
        <f>VLOOKUP($B58,'[4]GRAF - SEMESTRAL'!$S$3:$AE$82,I$2,0)</f>
        <v/>
      </c>
      <c r="J58" s="82" t="str">
        <f>VLOOKUP($B58,'[4]GRAF - SEMESTRAL'!$S$3:$AE$82,J$2,0)</f>
        <v/>
      </c>
      <c r="K58" s="82" t="str">
        <f>VLOOKUP($B58,'[4]GRAF - SEMESTRAL'!$S$3:$AE$82,K$2,0)</f>
        <v/>
      </c>
      <c r="L58" s="82" t="str">
        <f>VLOOKUP($B58,'[4]GRAF - SEMESTRAL'!$S$3:$AE$82,L$2,0)</f>
        <v/>
      </c>
      <c r="M58" s="82" t="str">
        <f>VLOOKUP($B58,'[4]GRAF - SEMESTRAL'!$S$3:$AE$82,M$2,0)</f>
        <v/>
      </c>
      <c r="N58" s="84" t="str">
        <f>VLOOKUP($B58,'[4]GRAF - SEMESTRAL'!$S$3:$AE$82,N$2,0)</f>
        <v/>
      </c>
      <c r="O58" s="87" t="str">
        <f>VLOOKUP($B58,'[4]GRAF - SEMESTRAL'!$S$3:$AF$82,O$2,0)</f>
        <v/>
      </c>
    </row>
    <row r="59" spans="1:15" ht="15">
      <c r="A59" s="85" t="str">
        <f t="shared" si="0"/>
        <v xml:space="preserve"> 1º Sem 2028</v>
      </c>
      <c r="B59" s="85" t="str">
        <f>'[4]GRAF - SEMESTRAL'!S57</f>
        <v>2028 1º Sem</v>
      </c>
      <c r="C59" s="85" t="str">
        <f>VLOOKUP($B59,'[4]GRAF - SEMESTRAL'!$S$3:$AE$82,C$2,0)</f>
        <v/>
      </c>
      <c r="D59" s="85" t="str">
        <f>VLOOKUP($B59,'[4]GRAF - SEMESTRAL'!$S$3:$AE$82,D$2,0)</f>
        <v/>
      </c>
      <c r="E59" s="85" t="str">
        <f>VLOOKUP($B59,'[4]GRAF - SEMESTRAL'!$S$3:$AE$82,E$2,0)</f>
        <v/>
      </c>
      <c r="F59" s="86" t="str">
        <f>VLOOKUP($B59,'[4]GRAF - SEMESTRAL'!$S$3:$AE$82,F$2,0)</f>
        <v/>
      </c>
      <c r="G59" s="85" t="str">
        <f>VLOOKUP($B59,'[4]GRAF - SEMESTRAL'!$S$3:$AE$82,G$2,0)</f>
        <v/>
      </c>
      <c r="H59" s="85" t="str">
        <f>VLOOKUP($B59,'[4]GRAF - SEMESTRAL'!$S$3:$AE$82,H$2,0)</f>
        <v/>
      </c>
      <c r="I59" s="85" t="str">
        <f>VLOOKUP($B59,'[4]GRAF - SEMESTRAL'!$S$3:$AE$82,I$2,0)</f>
        <v/>
      </c>
      <c r="J59" s="85" t="str">
        <f>VLOOKUP($B59,'[4]GRAF - SEMESTRAL'!$S$3:$AE$82,J$2,0)</f>
        <v/>
      </c>
      <c r="K59" s="85" t="str">
        <f>VLOOKUP($B59,'[4]GRAF - SEMESTRAL'!$S$3:$AE$82,K$2,0)</f>
        <v/>
      </c>
      <c r="L59" s="85" t="str">
        <f>VLOOKUP($B59,'[4]GRAF - SEMESTRAL'!$S$3:$AE$82,L$2,0)</f>
        <v/>
      </c>
      <c r="M59" s="85" t="str">
        <f>VLOOKUP($B59,'[4]GRAF - SEMESTRAL'!$S$3:$AE$82,M$2,0)</f>
        <v/>
      </c>
      <c r="N59" s="87" t="str">
        <f>VLOOKUP($B59,'[4]GRAF - SEMESTRAL'!$S$3:$AE$82,N$2,0)</f>
        <v/>
      </c>
      <c r="O59" s="87" t="str">
        <f>VLOOKUP($B59,'[4]GRAF - SEMESTRAL'!$S$3:$AF$82,O$2,0)</f>
        <v/>
      </c>
    </row>
    <row r="60" spans="1:15" ht="15">
      <c r="A60" s="82" t="str">
        <f t="shared" si="0"/>
        <v xml:space="preserve"> 2º Sem 2028</v>
      </c>
      <c r="B60" s="82" t="str">
        <f>'[4]GRAF - SEMESTRAL'!S58</f>
        <v>2028 2º Sem</v>
      </c>
      <c r="C60" s="82" t="str">
        <f>VLOOKUP($B60,'[4]GRAF - SEMESTRAL'!$S$3:$AE$82,C$2,0)</f>
        <v/>
      </c>
      <c r="D60" s="82" t="str">
        <f>VLOOKUP($B60,'[4]GRAF - SEMESTRAL'!$S$3:$AE$82,D$2,0)</f>
        <v/>
      </c>
      <c r="E60" s="82" t="str">
        <f>VLOOKUP($B60,'[4]GRAF - SEMESTRAL'!$S$3:$AE$82,E$2,0)</f>
        <v/>
      </c>
      <c r="F60" s="83" t="str">
        <f>VLOOKUP($B60,'[4]GRAF - SEMESTRAL'!$S$3:$AE$82,F$2,0)</f>
        <v/>
      </c>
      <c r="G60" s="82" t="str">
        <f>VLOOKUP($B60,'[4]GRAF - SEMESTRAL'!$S$3:$AE$82,G$2,0)</f>
        <v/>
      </c>
      <c r="H60" s="82" t="str">
        <f>VLOOKUP($B60,'[4]GRAF - SEMESTRAL'!$S$3:$AE$82,H$2,0)</f>
        <v/>
      </c>
      <c r="I60" s="82" t="str">
        <f>VLOOKUP($B60,'[4]GRAF - SEMESTRAL'!$S$3:$AE$82,I$2,0)</f>
        <v/>
      </c>
      <c r="J60" s="82" t="str">
        <f>VLOOKUP($B60,'[4]GRAF - SEMESTRAL'!$S$3:$AE$82,J$2,0)</f>
        <v/>
      </c>
      <c r="K60" s="82" t="str">
        <f>VLOOKUP($B60,'[4]GRAF - SEMESTRAL'!$S$3:$AE$82,K$2,0)</f>
        <v/>
      </c>
      <c r="L60" s="82" t="str">
        <f>VLOOKUP($B60,'[4]GRAF - SEMESTRAL'!$S$3:$AE$82,L$2,0)</f>
        <v/>
      </c>
      <c r="M60" s="82" t="str">
        <f>VLOOKUP($B60,'[4]GRAF - SEMESTRAL'!$S$3:$AE$82,M$2,0)</f>
        <v/>
      </c>
      <c r="N60" s="84" t="str">
        <f>VLOOKUP($B60,'[4]GRAF - SEMESTRAL'!$S$3:$AE$82,N$2,0)</f>
        <v/>
      </c>
      <c r="O60" s="87" t="str">
        <f>VLOOKUP($B60,'[4]GRAF - SEMESTRAL'!$S$3:$AF$82,O$2,0)</f>
        <v/>
      </c>
    </row>
    <row r="61" spans="1:15" ht="15">
      <c r="A61" s="85" t="str">
        <f t="shared" si="0"/>
        <v/>
      </c>
      <c r="B61" s="85" t="str">
        <f>'[4]GRAF - SEMESTRAL'!S59</f>
        <v>2029 1º Sem</v>
      </c>
      <c r="C61" s="85" t="str">
        <f>VLOOKUP($B61,'[4]GRAF - SEMESTRAL'!$S$3:$AE$82,C$2,0)</f>
        <v>-</v>
      </c>
      <c r="D61" s="85" t="str">
        <f>VLOOKUP($B61,'[4]GRAF - SEMESTRAL'!$S$3:$AE$82,D$2,0)</f>
        <v>-</v>
      </c>
      <c r="E61" s="85" t="str">
        <f>VLOOKUP($B61,'[4]GRAF - SEMESTRAL'!$S$3:$AE$82,E$2,0)</f>
        <v>-</v>
      </c>
      <c r="F61" s="86" t="str">
        <f>VLOOKUP($B61,'[4]GRAF - SEMESTRAL'!$S$3:$AE$82,F$2,0)</f>
        <v>-</v>
      </c>
      <c r="G61" s="85" t="str">
        <f>VLOOKUP($B61,'[4]GRAF - SEMESTRAL'!$S$3:$AE$82,G$2,0)</f>
        <v>-</v>
      </c>
      <c r="H61" s="85" t="str">
        <f>VLOOKUP($B61,'[4]GRAF - SEMESTRAL'!$S$3:$AE$82,H$2,0)</f>
        <v>-</v>
      </c>
      <c r="I61" s="85" t="str">
        <f>VLOOKUP($B61,'[4]GRAF - SEMESTRAL'!$S$3:$AE$82,I$2,0)</f>
        <v>-</v>
      </c>
      <c r="J61" s="85" t="str">
        <f>VLOOKUP($B61,'[4]GRAF - SEMESTRAL'!$S$3:$AE$82,J$2,0)</f>
        <v>-</v>
      </c>
      <c r="K61" s="85" t="str">
        <f>VLOOKUP($B61,'[4]GRAF - SEMESTRAL'!$S$3:$AE$82,K$2,0)</f>
        <v>-</v>
      </c>
      <c r="L61" s="85" t="str">
        <f>VLOOKUP($B61,'[4]GRAF - SEMESTRAL'!$S$3:$AE$82,L$2,0)</f>
        <v>-</v>
      </c>
      <c r="M61" s="85" t="str">
        <f>VLOOKUP($B61,'[4]GRAF - SEMESTRAL'!$S$3:$AE$82,M$2,0)</f>
        <v>-</v>
      </c>
      <c r="N61" s="87" t="str">
        <f>VLOOKUP($B61,'[4]GRAF - SEMESTRAL'!$S$3:$AE$82,N$2,0)</f>
        <v>-</v>
      </c>
      <c r="O61" s="87" t="str">
        <f>VLOOKUP($B61,'[4]GRAF - SEMESTRAL'!$S$3:$AF$82,O$2,0)</f>
        <v>-</v>
      </c>
    </row>
    <row r="62" spans="1:15" ht="15">
      <c r="A62" s="82" t="str">
        <f t="shared" si="0"/>
        <v/>
      </c>
      <c r="B62" s="82" t="str">
        <f>'[4]GRAF - SEMESTRAL'!S60</f>
        <v>2029 2º Sem</v>
      </c>
      <c r="C62" s="82" t="str">
        <f>VLOOKUP($B62,'[4]GRAF - SEMESTRAL'!$S$3:$AE$82,C$2,0)</f>
        <v>-</v>
      </c>
      <c r="D62" s="82" t="str">
        <f>VLOOKUP($B62,'[4]GRAF - SEMESTRAL'!$S$3:$AE$82,D$2,0)</f>
        <v>-</v>
      </c>
      <c r="E62" s="82" t="str">
        <f>VLOOKUP($B62,'[4]GRAF - SEMESTRAL'!$S$3:$AE$82,E$2,0)</f>
        <v>-</v>
      </c>
      <c r="F62" s="83" t="str">
        <f>VLOOKUP($B62,'[4]GRAF - SEMESTRAL'!$S$3:$AE$82,F$2,0)</f>
        <v>-</v>
      </c>
      <c r="G62" s="82" t="str">
        <f>VLOOKUP($B62,'[4]GRAF - SEMESTRAL'!$S$3:$AE$82,G$2,0)</f>
        <v>-</v>
      </c>
      <c r="H62" s="82" t="str">
        <f>VLOOKUP($B62,'[4]GRAF - SEMESTRAL'!$S$3:$AE$82,H$2,0)</f>
        <v>-</v>
      </c>
      <c r="I62" s="82" t="str">
        <f>VLOOKUP($B62,'[4]GRAF - SEMESTRAL'!$S$3:$AE$82,I$2,0)</f>
        <v>-</v>
      </c>
      <c r="J62" s="82" t="str">
        <f>VLOOKUP($B62,'[4]GRAF - SEMESTRAL'!$S$3:$AE$82,J$2,0)</f>
        <v>-</v>
      </c>
      <c r="K62" s="82" t="str">
        <f>VLOOKUP($B62,'[4]GRAF - SEMESTRAL'!$S$3:$AE$82,K$2,0)</f>
        <v>-</v>
      </c>
      <c r="L62" s="82" t="str">
        <f>VLOOKUP($B62,'[4]GRAF - SEMESTRAL'!$S$3:$AE$82,L$2,0)</f>
        <v>-</v>
      </c>
      <c r="M62" s="82" t="str">
        <f>VLOOKUP($B62,'[4]GRAF - SEMESTRAL'!$S$3:$AE$82,M$2,0)</f>
        <v>-</v>
      </c>
      <c r="N62" s="84" t="str">
        <f>VLOOKUP($B62,'[4]GRAF - SEMESTRAL'!$S$3:$AE$82,N$2,0)</f>
        <v>-</v>
      </c>
      <c r="O62" s="87" t="str">
        <f>VLOOKUP($B62,'[4]GRAF - SEMESTRAL'!$S$3:$AF$82,O$2,0)</f>
        <v>-</v>
      </c>
    </row>
    <row r="63" spans="1:15" ht="15">
      <c r="A63" s="85" t="str">
        <f t="shared" si="0"/>
        <v/>
      </c>
      <c r="B63" s="85" t="str">
        <f>'[4]GRAF - SEMESTRAL'!S61</f>
        <v>2030 1º Sem</v>
      </c>
      <c r="C63" s="85" t="str">
        <f>VLOOKUP($B63,'[4]GRAF - SEMESTRAL'!$S$3:$AE$82,C$2,0)</f>
        <v>-</v>
      </c>
      <c r="D63" s="85" t="str">
        <f>VLOOKUP($B63,'[4]GRAF - SEMESTRAL'!$S$3:$AE$82,D$2,0)</f>
        <v>-</v>
      </c>
      <c r="E63" s="85" t="str">
        <f>VLOOKUP($B63,'[4]GRAF - SEMESTRAL'!$S$3:$AE$82,E$2,0)</f>
        <v>-</v>
      </c>
      <c r="F63" s="86" t="str">
        <f>VLOOKUP($B63,'[4]GRAF - SEMESTRAL'!$S$3:$AE$82,F$2,0)</f>
        <v>-</v>
      </c>
      <c r="G63" s="85" t="str">
        <f>VLOOKUP($B63,'[4]GRAF - SEMESTRAL'!$S$3:$AE$82,G$2,0)</f>
        <v>-</v>
      </c>
      <c r="H63" s="85" t="str">
        <f>VLOOKUP($B63,'[4]GRAF - SEMESTRAL'!$S$3:$AE$82,H$2,0)</f>
        <v>-</v>
      </c>
      <c r="I63" s="85" t="str">
        <f>VLOOKUP($B63,'[4]GRAF - SEMESTRAL'!$S$3:$AE$82,I$2,0)</f>
        <v>-</v>
      </c>
      <c r="J63" s="85" t="str">
        <f>VLOOKUP($B63,'[4]GRAF - SEMESTRAL'!$S$3:$AE$82,J$2,0)</f>
        <v>-</v>
      </c>
      <c r="K63" s="85" t="str">
        <f>VLOOKUP($B63,'[4]GRAF - SEMESTRAL'!$S$3:$AE$82,K$2,0)</f>
        <v>-</v>
      </c>
      <c r="L63" s="85" t="str">
        <f>VLOOKUP($B63,'[4]GRAF - SEMESTRAL'!$S$3:$AE$82,L$2,0)</f>
        <v>-</v>
      </c>
      <c r="M63" s="85" t="str">
        <f>VLOOKUP($B63,'[4]GRAF - SEMESTRAL'!$S$3:$AE$82,M$2,0)</f>
        <v>-</v>
      </c>
      <c r="N63" s="87" t="str">
        <f>VLOOKUP($B63,'[4]GRAF - SEMESTRAL'!$S$3:$AE$82,N$2,0)</f>
        <v>-</v>
      </c>
      <c r="O63" s="87" t="str">
        <f>VLOOKUP($B63,'[4]GRAF - SEMESTRAL'!$S$3:$AF$82,O$2,0)</f>
        <v>-</v>
      </c>
    </row>
    <row r="64" spans="1:15" ht="15">
      <c r="A64" s="82" t="str">
        <f t="shared" si="0"/>
        <v/>
      </c>
      <c r="B64" s="82" t="str">
        <f>'[4]GRAF - SEMESTRAL'!S62</f>
        <v>2030 2º Sem</v>
      </c>
      <c r="C64" s="82" t="str">
        <f>VLOOKUP($B64,'[4]GRAF - SEMESTRAL'!$S$3:$AE$82,C$2,0)</f>
        <v>-</v>
      </c>
      <c r="D64" s="82" t="str">
        <f>VLOOKUP($B64,'[4]GRAF - SEMESTRAL'!$S$3:$AE$82,D$2,0)</f>
        <v>-</v>
      </c>
      <c r="E64" s="82" t="str">
        <f>VLOOKUP($B64,'[4]GRAF - SEMESTRAL'!$S$3:$AE$82,E$2,0)</f>
        <v>-</v>
      </c>
      <c r="F64" s="83" t="str">
        <f>VLOOKUP($B64,'[4]GRAF - SEMESTRAL'!$S$3:$AE$82,F$2,0)</f>
        <v>-</v>
      </c>
      <c r="G64" s="82" t="str">
        <f>VLOOKUP($B64,'[4]GRAF - SEMESTRAL'!$S$3:$AE$82,G$2,0)</f>
        <v>-</v>
      </c>
      <c r="H64" s="82" t="str">
        <f>VLOOKUP($B64,'[4]GRAF - SEMESTRAL'!$S$3:$AE$82,H$2,0)</f>
        <v>-</v>
      </c>
      <c r="I64" s="82" t="str">
        <f>VLOOKUP($B64,'[4]GRAF - SEMESTRAL'!$S$3:$AE$82,I$2,0)</f>
        <v>-</v>
      </c>
      <c r="J64" s="82" t="str">
        <f>VLOOKUP($B64,'[4]GRAF - SEMESTRAL'!$S$3:$AE$82,J$2,0)</f>
        <v>-</v>
      </c>
      <c r="K64" s="82" t="str">
        <f>VLOOKUP($B64,'[4]GRAF - SEMESTRAL'!$S$3:$AE$82,K$2,0)</f>
        <v>-</v>
      </c>
      <c r="L64" s="82" t="str">
        <f>VLOOKUP($B64,'[4]GRAF - SEMESTRAL'!$S$3:$AE$82,L$2,0)</f>
        <v>-</v>
      </c>
      <c r="M64" s="82" t="str">
        <f>VLOOKUP($B64,'[4]GRAF - SEMESTRAL'!$S$3:$AE$82,M$2,0)</f>
        <v>-</v>
      </c>
      <c r="N64" s="84" t="str">
        <f>VLOOKUP($B64,'[4]GRAF - SEMESTRAL'!$S$3:$AE$82,N$2,0)</f>
        <v>-</v>
      </c>
      <c r="O64" s="87" t="str">
        <f>VLOOKUP($B64,'[4]GRAF - SEMESTRAL'!$S$3:$AF$82,O$2,0)</f>
        <v>-</v>
      </c>
    </row>
    <row r="65" spans="1:15" ht="15">
      <c r="A65" s="85" t="str">
        <f t="shared" si="0"/>
        <v/>
      </c>
      <c r="B65" s="85" t="str">
        <f>'[4]GRAF - SEMESTRAL'!S63</f>
        <v>2031 1º Sem</v>
      </c>
      <c r="C65" s="85" t="str">
        <f>VLOOKUP($B65,'[4]GRAF - SEMESTRAL'!$S$3:$AE$82,C$2,0)</f>
        <v>-</v>
      </c>
      <c r="D65" s="85" t="str">
        <f>VLOOKUP($B65,'[4]GRAF - SEMESTRAL'!$S$3:$AE$82,D$2,0)</f>
        <v>-</v>
      </c>
      <c r="E65" s="85" t="str">
        <f>VLOOKUP($B65,'[4]GRAF - SEMESTRAL'!$S$3:$AE$82,E$2,0)</f>
        <v>-</v>
      </c>
      <c r="F65" s="86" t="str">
        <f>VLOOKUP($B65,'[4]GRAF - SEMESTRAL'!$S$3:$AE$82,F$2,0)</f>
        <v>-</v>
      </c>
      <c r="G65" s="85" t="str">
        <f>VLOOKUP($B65,'[4]GRAF - SEMESTRAL'!$S$3:$AE$82,G$2,0)</f>
        <v>-</v>
      </c>
      <c r="H65" s="85" t="str">
        <f>VLOOKUP($B65,'[4]GRAF - SEMESTRAL'!$S$3:$AE$82,H$2,0)</f>
        <v>-</v>
      </c>
      <c r="I65" s="85" t="str">
        <f>VLOOKUP($B65,'[4]GRAF - SEMESTRAL'!$S$3:$AE$82,I$2,0)</f>
        <v>-</v>
      </c>
      <c r="J65" s="85" t="str">
        <f>VLOOKUP($B65,'[4]GRAF - SEMESTRAL'!$S$3:$AE$82,J$2,0)</f>
        <v>-</v>
      </c>
      <c r="K65" s="85" t="str">
        <f>VLOOKUP($B65,'[4]GRAF - SEMESTRAL'!$S$3:$AE$82,K$2,0)</f>
        <v>-</v>
      </c>
      <c r="L65" s="85" t="str">
        <f>VLOOKUP($B65,'[4]GRAF - SEMESTRAL'!$S$3:$AE$82,L$2,0)</f>
        <v>-</v>
      </c>
      <c r="M65" s="85" t="str">
        <f>VLOOKUP($B65,'[4]GRAF - SEMESTRAL'!$S$3:$AE$82,M$2,0)</f>
        <v>-</v>
      </c>
      <c r="N65" s="87" t="str">
        <f>VLOOKUP($B65,'[4]GRAF - SEMESTRAL'!$S$3:$AE$82,N$2,0)</f>
        <v>-</v>
      </c>
      <c r="O65" s="87" t="str">
        <f>VLOOKUP($B65,'[4]GRAF - SEMESTRAL'!$S$3:$AF$82,O$2,0)</f>
        <v>-</v>
      </c>
    </row>
    <row r="66" spans="1:15" ht="15">
      <c r="A66" s="82" t="str">
        <f t="shared" si="0"/>
        <v/>
      </c>
      <c r="B66" s="82" t="str">
        <f>'[4]GRAF - SEMESTRAL'!S64</f>
        <v>2031 2º Sem</v>
      </c>
      <c r="C66" s="82" t="str">
        <f>VLOOKUP($B66,'[4]GRAF - SEMESTRAL'!$S$3:$AE$82,C$2,0)</f>
        <v>-</v>
      </c>
      <c r="D66" s="82" t="str">
        <f>VLOOKUP($B66,'[4]GRAF - SEMESTRAL'!$S$3:$AE$82,D$2,0)</f>
        <v>-</v>
      </c>
      <c r="E66" s="82" t="str">
        <f>VLOOKUP($B66,'[4]GRAF - SEMESTRAL'!$S$3:$AE$82,E$2,0)</f>
        <v>-</v>
      </c>
      <c r="F66" s="83" t="str">
        <f>VLOOKUP($B66,'[4]GRAF - SEMESTRAL'!$S$3:$AE$82,F$2,0)</f>
        <v>-</v>
      </c>
      <c r="G66" s="82" t="str">
        <f>VLOOKUP($B66,'[4]GRAF - SEMESTRAL'!$S$3:$AE$82,G$2,0)</f>
        <v>-</v>
      </c>
      <c r="H66" s="82" t="str">
        <f>VLOOKUP($B66,'[4]GRAF - SEMESTRAL'!$S$3:$AE$82,H$2,0)</f>
        <v>-</v>
      </c>
      <c r="I66" s="82" t="str">
        <f>VLOOKUP($B66,'[4]GRAF - SEMESTRAL'!$S$3:$AE$82,I$2,0)</f>
        <v>-</v>
      </c>
      <c r="J66" s="82" t="str">
        <f>VLOOKUP($B66,'[4]GRAF - SEMESTRAL'!$S$3:$AE$82,J$2,0)</f>
        <v>-</v>
      </c>
      <c r="K66" s="82" t="str">
        <f>VLOOKUP($B66,'[4]GRAF - SEMESTRAL'!$S$3:$AE$82,K$2,0)</f>
        <v>-</v>
      </c>
      <c r="L66" s="82" t="str">
        <f>VLOOKUP($B66,'[4]GRAF - SEMESTRAL'!$S$3:$AE$82,L$2,0)</f>
        <v>-</v>
      </c>
      <c r="M66" s="82" t="str">
        <f>VLOOKUP($B66,'[4]GRAF - SEMESTRAL'!$S$3:$AE$82,M$2,0)</f>
        <v>-</v>
      </c>
      <c r="N66" s="84" t="str">
        <f>VLOOKUP($B66,'[4]GRAF - SEMESTRAL'!$S$3:$AE$82,N$2,0)</f>
        <v>-</v>
      </c>
      <c r="O66" s="87" t="str">
        <f>VLOOKUP($B66,'[4]GRAF - SEMESTRAL'!$S$3:$AF$82,O$2,0)</f>
        <v>-</v>
      </c>
    </row>
    <row r="67" spans="1:15" ht="15">
      <c r="A67" s="85" t="str">
        <f t="shared" si="0"/>
        <v/>
      </c>
      <c r="B67" s="85" t="str">
        <f>'[4]GRAF - SEMESTRAL'!S65</f>
        <v>2032 1º Sem</v>
      </c>
      <c r="C67" s="85" t="str">
        <f>VLOOKUP($B67,'[4]GRAF - SEMESTRAL'!$S$3:$AE$82,C$2,0)</f>
        <v>-</v>
      </c>
      <c r="D67" s="85" t="str">
        <f>VLOOKUP($B67,'[4]GRAF - SEMESTRAL'!$S$3:$AE$82,D$2,0)</f>
        <v>-</v>
      </c>
      <c r="E67" s="85" t="str">
        <f>VLOOKUP($B67,'[4]GRAF - SEMESTRAL'!$S$3:$AE$82,E$2,0)</f>
        <v>-</v>
      </c>
      <c r="F67" s="86" t="str">
        <f>VLOOKUP($B67,'[4]GRAF - SEMESTRAL'!$S$3:$AE$82,F$2,0)</f>
        <v>-</v>
      </c>
      <c r="G67" s="85" t="str">
        <f>VLOOKUP($B67,'[4]GRAF - SEMESTRAL'!$S$3:$AE$82,G$2,0)</f>
        <v>-</v>
      </c>
      <c r="H67" s="85" t="str">
        <f>VLOOKUP($B67,'[4]GRAF - SEMESTRAL'!$S$3:$AE$82,H$2,0)</f>
        <v>-</v>
      </c>
      <c r="I67" s="85" t="str">
        <f>VLOOKUP($B67,'[4]GRAF - SEMESTRAL'!$S$3:$AE$82,I$2,0)</f>
        <v>-</v>
      </c>
      <c r="J67" s="85" t="str">
        <f>VLOOKUP($B67,'[4]GRAF - SEMESTRAL'!$S$3:$AE$82,J$2,0)</f>
        <v>-</v>
      </c>
      <c r="K67" s="85" t="str">
        <f>VLOOKUP($B67,'[4]GRAF - SEMESTRAL'!$S$3:$AE$82,K$2,0)</f>
        <v>-</v>
      </c>
      <c r="L67" s="85" t="str">
        <f>VLOOKUP($B67,'[4]GRAF - SEMESTRAL'!$S$3:$AE$82,L$2,0)</f>
        <v>-</v>
      </c>
      <c r="M67" s="85" t="str">
        <f>VLOOKUP($B67,'[4]GRAF - SEMESTRAL'!$S$3:$AE$82,M$2,0)</f>
        <v>-</v>
      </c>
      <c r="N67" s="87" t="str">
        <f>VLOOKUP($B67,'[4]GRAF - SEMESTRAL'!$S$3:$AE$82,N$2,0)</f>
        <v>-</v>
      </c>
      <c r="O67" s="87" t="str">
        <f>VLOOKUP($B67,'[4]GRAF - SEMESTRAL'!$S$3:$AF$82,O$2,0)</f>
        <v>-</v>
      </c>
    </row>
    <row r="68" spans="1:15" ht="15">
      <c r="A68" s="82" t="str">
        <f t="shared" si="0"/>
        <v/>
      </c>
      <c r="B68" s="82" t="str">
        <f>'[4]GRAF - SEMESTRAL'!S66</f>
        <v>2032 2º Sem</v>
      </c>
      <c r="C68" s="82" t="str">
        <f>VLOOKUP($B68,'[4]GRAF - SEMESTRAL'!$S$3:$AE$82,C$2,0)</f>
        <v>-</v>
      </c>
      <c r="D68" s="82" t="str">
        <f>VLOOKUP($B68,'[4]GRAF - SEMESTRAL'!$S$3:$AE$82,D$2,0)</f>
        <v>-</v>
      </c>
      <c r="E68" s="82" t="str">
        <f>VLOOKUP($B68,'[4]GRAF - SEMESTRAL'!$S$3:$AE$82,E$2,0)</f>
        <v>-</v>
      </c>
      <c r="F68" s="83" t="str">
        <f>VLOOKUP($B68,'[4]GRAF - SEMESTRAL'!$S$3:$AE$82,F$2,0)</f>
        <v>-</v>
      </c>
      <c r="G68" s="82" t="str">
        <f>VLOOKUP($B68,'[4]GRAF - SEMESTRAL'!$S$3:$AE$82,G$2,0)</f>
        <v>-</v>
      </c>
      <c r="H68" s="82" t="str">
        <f>VLOOKUP($B68,'[4]GRAF - SEMESTRAL'!$S$3:$AE$82,H$2,0)</f>
        <v>-</v>
      </c>
      <c r="I68" s="82" t="str">
        <f>VLOOKUP($B68,'[4]GRAF - SEMESTRAL'!$S$3:$AE$82,I$2,0)</f>
        <v>-</v>
      </c>
      <c r="J68" s="82" t="str">
        <f>VLOOKUP($B68,'[4]GRAF - SEMESTRAL'!$S$3:$AE$82,J$2,0)</f>
        <v>-</v>
      </c>
      <c r="K68" s="82" t="str">
        <f>VLOOKUP($B68,'[4]GRAF - SEMESTRAL'!$S$3:$AE$82,K$2,0)</f>
        <v>-</v>
      </c>
      <c r="L68" s="82" t="str">
        <f>VLOOKUP($B68,'[4]GRAF - SEMESTRAL'!$S$3:$AE$82,L$2,0)</f>
        <v>-</v>
      </c>
      <c r="M68" s="82" t="str">
        <f>VLOOKUP($B68,'[4]GRAF - SEMESTRAL'!$S$3:$AE$82,M$2,0)</f>
        <v>-</v>
      </c>
      <c r="N68" s="84" t="str">
        <f>VLOOKUP($B68,'[4]GRAF - SEMESTRAL'!$S$3:$AE$82,N$2,0)</f>
        <v>-</v>
      </c>
      <c r="O68" s="87" t="str">
        <f>VLOOKUP($B68,'[4]GRAF - SEMESTRAL'!$S$3:$AF$82,O$2,0)</f>
        <v>-</v>
      </c>
    </row>
    <row r="69" spans="1:15" ht="15">
      <c r="A69" s="85" t="str">
        <f t="shared" si="0"/>
        <v/>
      </c>
      <c r="B69" s="85" t="str">
        <f>'[4]GRAF - SEMESTRAL'!S67</f>
        <v>2033 1º Sem</v>
      </c>
      <c r="C69" s="85" t="str">
        <f>VLOOKUP($B69,'[4]GRAF - SEMESTRAL'!$S$3:$AE$82,C$2,0)</f>
        <v>-</v>
      </c>
      <c r="D69" s="85" t="str">
        <f>VLOOKUP($B69,'[4]GRAF - SEMESTRAL'!$S$3:$AE$82,D$2,0)</f>
        <v>-</v>
      </c>
      <c r="E69" s="85" t="str">
        <f>VLOOKUP($B69,'[4]GRAF - SEMESTRAL'!$S$3:$AE$82,E$2,0)</f>
        <v>-</v>
      </c>
      <c r="F69" s="86" t="str">
        <f>VLOOKUP($B69,'[4]GRAF - SEMESTRAL'!$S$3:$AE$82,F$2,0)</f>
        <v>-</v>
      </c>
      <c r="G69" s="85" t="str">
        <f>VLOOKUP($B69,'[4]GRAF - SEMESTRAL'!$S$3:$AE$82,G$2,0)</f>
        <v>-</v>
      </c>
      <c r="H69" s="85" t="str">
        <f>VLOOKUP($B69,'[4]GRAF - SEMESTRAL'!$S$3:$AE$82,H$2,0)</f>
        <v>-</v>
      </c>
      <c r="I69" s="85" t="str">
        <f>VLOOKUP($B69,'[4]GRAF - SEMESTRAL'!$S$3:$AE$82,I$2,0)</f>
        <v>-</v>
      </c>
      <c r="J69" s="85" t="str">
        <f>VLOOKUP($B69,'[4]GRAF - SEMESTRAL'!$S$3:$AE$82,J$2,0)</f>
        <v>-</v>
      </c>
      <c r="K69" s="85" t="str">
        <f>VLOOKUP($B69,'[4]GRAF - SEMESTRAL'!$S$3:$AE$82,K$2,0)</f>
        <v>-</v>
      </c>
      <c r="L69" s="85" t="str">
        <f>VLOOKUP($B69,'[4]GRAF - SEMESTRAL'!$S$3:$AE$82,L$2,0)</f>
        <v>-</v>
      </c>
      <c r="M69" s="85" t="str">
        <f>VLOOKUP($B69,'[4]GRAF - SEMESTRAL'!$S$3:$AE$82,M$2,0)</f>
        <v>-</v>
      </c>
      <c r="N69" s="87" t="str">
        <f>VLOOKUP($B69,'[4]GRAF - SEMESTRAL'!$S$3:$AE$82,N$2,0)</f>
        <v>-</v>
      </c>
      <c r="O69" s="87" t="str">
        <f>VLOOKUP($B69,'[4]GRAF - SEMESTRAL'!$S$3:$AF$82,O$2,0)</f>
        <v>-</v>
      </c>
    </row>
    <row r="70" spans="1:15" ht="15">
      <c r="A70" s="82" t="str">
        <f t="shared" si="0"/>
        <v/>
      </c>
      <c r="B70" s="82" t="str">
        <f>'[4]GRAF - SEMESTRAL'!S68</f>
        <v>2033 2º Sem</v>
      </c>
      <c r="C70" s="82" t="str">
        <f>VLOOKUP($B70,'[4]GRAF - SEMESTRAL'!$S$3:$AE$82,C$2,0)</f>
        <v>-</v>
      </c>
      <c r="D70" s="82" t="str">
        <f>VLOOKUP($B70,'[4]GRAF - SEMESTRAL'!$S$3:$AE$82,D$2,0)</f>
        <v>-</v>
      </c>
      <c r="E70" s="82" t="str">
        <f>VLOOKUP($B70,'[4]GRAF - SEMESTRAL'!$S$3:$AE$82,E$2,0)</f>
        <v>-</v>
      </c>
      <c r="F70" s="83" t="str">
        <f>VLOOKUP($B70,'[4]GRAF - SEMESTRAL'!$S$3:$AE$82,F$2,0)</f>
        <v>-</v>
      </c>
      <c r="G70" s="82" t="str">
        <f>VLOOKUP($B70,'[4]GRAF - SEMESTRAL'!$S$3:$AE$82,G$2,0)</f>
        <v>-</v>
      </c>
      <c r="H70" s="82" t="str">
        <f>VLOOKUP($B70,'[4]GRAF - SEMESTRAL'!$S$3:$AE$82,H$2,0)</f>
        <v>-</v>
      </c>
      <c r="I70" s="82" t="str">
        <f>VLOOKUP($B70,'[4]GRAF - SEMESTRAL'!$S$3:$AE$82,I$2,0)</f>
        <v>-</v>
      </c>
      <c r="J70" s="82" t="str">
        <f>VLOOKUP($B70,'[4]GRAF - SEMESTRAL'!$S$3:$AE$82,J$2,0)</f>
        <v>-</v>
      </c>
      <c r="K70" s="82" t="str">
        <f>VLOOKUP($B70,'[4]GRAF - SEMESTRAL'!$S$3:$AE$82,K$2,0)</f>
        <v>-</v>
      </c>
      <c r="L70" s="82" t="str">
        <f>VLOOKUP($B70,'[4]GRAF - SEMESTRAL'!$S$3:$AE$82,L$2,0)</f>
        <v>-</v>
      </c>
      <c r="M70" s="82" t="str">
        <f>VLOOKUP($B70,'[4]GRAF - SEMESTRAL'!$S$3:$AE$82,M$2,0)</f>
        <v>-</v>
      </c>
      <c r="N70" s="84" t="str">
        <f>VLOOKUP($B70,'[4]GRAF - SEMESTRAL'!$S$3:$AE$82,N$2,0)</f>
        <v>-</v>
      </c>
      <c r="O70" s="87" t="str">
        <f>VLOOKUP($B70,'[4]GRAF - SEMESTRAL'!$S$3:$AF$82,O$2,0)</f>
        <v>-</v>
      </c>
    </row>
    <row r="71" spans="1:15" ht="15">
      <c r="A71" s="85" t="str">
        <f t="shared" si="0"/>
        <v/>
      </c>
      <c r="B71" s="85" t="str">
        <f>'[4]GRAF - SEMESTRAL'!S69</f>
        <v>2034 1º Sem</v>
      </c>
      <c r="C71" s="85" t="str">
        <f>VLOOKUP($B71,'[4]GRAF - SEMESTRAL'!$S$3:$AE$82,C$2,0)</f>
        <v>-</v>
      </c>
      <c r="D71" s="85" t="str">
        <f>VLOOKUP($B71,'[4]GRAF - SEMESTRAL'!$S$3:$AE$82,D$2,0)</f>
        <v>-</v>
      </c>
      <c r="E71" s="85" t="str">
        <f>VLOOKUP($B71,'[4]GRAF - SEMESTRAL'!$S$3:$AE$82,E$2,0)</f>
        <v>-</v>
      </c>
      <c r="F71" s="86" t="str">
        <f>VLOOKUP($B71,'[4]GRAF - SEMESTRAL'!$S$3:$AE$82,F$2,0)</f>
        <v>-</v>
      </c>
      <c r="G71" s="85" t="str">
        <f>VLOOKUP($B71,'[4]GRAF - SEMESTRAL'!$S$3:$AE$82,G$2,0)</f>
        <v>-</v>
      </c>
      <c r="H71" s="85" t="str">
        <f>VLOOKUP($B71,'[4]GRAF - SEMESTRAL'!$S$3:$AE$82,H$2,0)</f>
        <v>-</v>
      </c>
      <c r="I71" s="85" t="str">
        <f>VLOOKUP($B71,'[4]GRAF - SEMESTRAL'!$S$3:$AE$82,I$2,0)</f>
        <v>-</v>
      </c>
      <c r="J71" s="85" t="str">
        <f>VLOOKUP($B71,'[4]GRAF - SEMESTRAL'!$S$3:$AE$82,J$2,0)</f>
        <v>-</v>
      </c>
      <c r="K71" s="85" t="str">
        <f>VLOOKUP($B71,'[4]GRAF - SEMESTRAL'!$S$3:$AE$82,K$2,0)</f>
        <v>-</v>
      </c>
      <c r="L71" s="85" t="str">
        <f>VLOOKUP($B71,'[4]GRAF - SEMESTRAL'!$S$3:$AE$82,L$2,0)</f>
        <v>-</v>
      </c>
      <c r="M71" s="85" t="str">
        <f>VLOOKUP($B71,'[4]GRAF - SEMESTRAL'!$S$3:$AE$82,M$2,0)</f>
        <v>-</v>
      </c>
      <c r="N71" s="87" t="str">
        <f>VLOOKUP($B71,'[4]GRAF - SEMESTRAL'!$S$3:$AE$82,N$2,0)</f>
        <v>-</v>
      </c>
      <c r="O71" s="87" t="str">
        <f>VLOOKUP($B71,'[4]GRAF - SEMESTRAL'!$S$3:$AF$82,O$2,0)</f>
        <v>-</v>
      </c>
    </row>
    <row r="72" spans="1:15" ht="15">
      <c r="A72" s="82" t="str">
        <f t="shared" si="0"/>
        <v/>
      </c>
      <c r="B72" s="82" t="str">
        <f>'[4]GRAF - SEMESTRAL'!S70</f>
        <v>2034 2º Sem</v>
      </c>
      <c r="C72" s="82" t="str">
        <f>VLOOKUP($B72,'[4]GRAF - SEMESTRAL'!$S$3:$AE$82,C$2,0)</f>
        <v>-</v>
      </c>
      <c r="D72" s="82" t="str">
        <f>VLOOKUP($B72,'[4]GRAF - SEMESTRAL'!$S$3:$AE$82,D$2,0)</f>
        <v>-</v>
      </c>
      <c r="E72" s="82" t="str">
        <f>VLOOKUP($B72,'[4]GRAF - SEMESTRAL'!$S$3:$AE$82,E$2,0)</f>
        <v>-</v>
      </c>
      <c r="F72" s="83" t="str">
        <f>VLOOKUP($B72,'[4]GRAF - SEMESTRAL'!$S$3:$AE$82,F$2,0)</f>
        <v>-</v>
      </c>
      <c r="G72" s="82" t="str">
        <f>VLOOKUP($B72,'[4]GRAF - SEMESTRAL'!$S$3:$AE$82,G$2,0)</f>
        <v>-</v>
      </c>
      <c r="H72" s="82" t="str">
        <f>VLOOKUP($B72,'[4]GRAF - SEMESTRAL'!$S$3:$AE$82,H$2,0)</f>
        <v>-</v>
      </c>
      <c r="I72" s="82" t="str">
        <f>VLOOKUP($B72,'[4]GRAF - SEMESTRAL'!$S$3:$AE$82,I$2,0)</f>
        <v>-</v>
      </c>
      <c r="J72" s="82" t="str">
        <f>VLOOKUP($B72,'[4]GRAF - SEMESTRAL'!$S$3:$AE$82,J$2,0)</f>
        <v>-</v>
      </c>
      <c r="K72" s="82" t="str">
        <f>VLOOKUP($B72,'[4]GRAF - SEMESTRAL'!$S$3:$AE$82,K$2,0)</f>
        <v>-</v>
      </c>
      <c r="L72" s="82" t="str">
        <f>VLOOKUP($B72,'[4]GRAF - SEMESTRAL'!$S$3:$AE$82,L$2,0)</f>
        <v>-</v>
      </c>
      <c r="M72" s="82" t="str">
        <f>VLOOKUP($B72,'[4]GRAF - SEMESTRAL'!$S$3:$AE$82,M$2,0)</f>
        <v>-</v>
      </c>
      <c r="N72" s="84" t="str">
        <f>VLOOKUP($B72,'[4]GRAF - SEMESTRAL'!$S$3:$AE$82,N$2,0)</f>
        <v>-</v>
      </c>
      <c r="O72" s="87" t="str">
        <f>VLOOKUP($B72,'[4]GRAF - SEMESTRAL'!$S$3:$AF$82,O$2,0)</f>
        <v>-</v>
      </c>
    </row>
    <row r="73" spans="1:15" ht="15">
      <c r="A73" s="85" t="str">
        <f t="shared" si="0"/>
        <v/>
      </c>
      <c r="B73" s="85" t="str">
        <f>'[4]GRAF - SEMESTRAL'!S71</f>
        <v>2035 1º Sem</v>
      </c>
      <c r="C73" s="85" t="str">
        <f>VLOOKUP($B73,'[4]GRAF - SEMESTRAL'!$S$3:$AE$82,C$2,0)</f>
        <v>-</v>
      </c>
      <c r="D73" s="85" t="str">
        <f>VLOOKUP($B73,'[4]GRAF - SEMESTRAL'!$S$3:$AE$82,D$2,0)</f>
        <v>-</v>
      </c>
      <c r="E73" s="85" t="str">
        <f>VLOOKUP($B73,'[4]GRAF - SEMESTRAL'!$S$3:$AE$82,E$2,0)</f>
        <v>-</v>
      </c>
      <c r="F73" s="86" t="str">
        <f>VLOOKUP($B73,'[4]GRAF - SEMESTRAL'!$S$3:$AE$82,F$2,0)</f>
        <v>-</v>
      </c>
      <c r="G73" s="85" t="str">
        <f>VLOOKUP($B73,'[4]GRAF - SEMESTRAL'!$S$3:$AE$82,G$2,0)</f>
        <v>-</v>
      </c>
      <c r="H73" s="85" t="str">
        <f>VLOOKUP($B73,'[4]GRAF - SEMESTRAL'!$S$3:$AE$82,H$2,0)</f>
        <v>-</v>
      </c>
      <c r="I73" s="85" t="str">
        <f>VLOOKUP($B73,'[4]GRAF - SEMESTRAL'!$S$3:$AE$82,I$2,0)</f>
        <v>-</v>
      </c>
      <c r="J73" s="85" t="str">
        <f>VLOOKUP($B73,'[4]GRAF - SEMESTRAL'!$S$3:$AE$82,J$2,0)</f>
        <v>-</v>
      </c>
      <c r="K73" s="85" t="str">
        <f>VLOOKUP($B73,'[4]GRAF - SEMESTRAL'!$S$3:$AE$82,K$2,0)</f>
        <v>-</v>
      </c>
      <c r="L73" s="85" t="str">
        <f>VLOOKUP($B73,'[4]GRAF - SEMESTRAL'!$S$3:$AE$82,L$2,0)</f>
        <v>-</v>
      </c>
      <c r="M73" s="85" t="str">
        <f>VLOOKUP($B73,'[4]GRAF - SEMESTRAL'!$S$3:$AE$82,M$2,0)</f>
        <v>-</v>
      </c>
      <c r="N73" s="87" t="str">
        <f>VLOOKUP($B73,'[4]GRAF - SEMESTRAL'!$S$3:$AE$82,N$2,0)</f>
        <v>-</v>
      </c>
      <c r="O73" s="87" t="str">
        <f>VLOOKUP($B73,'[4]GRAF - SEMESTRAL'!$S$3:$AF$82,O$2,0)</f>
        <v>-</v>
      </c>
    </row>
    <row r="74" spans="1:15" ht="15">
      <c r="A74" s="82" t="str">
        <f t="shared" si="0"/>
        <v/>
      </c>
      <c r="B74" s="82" t="str">
        <f>'[4]GRAF - SEMESTRAL'!S72</f>
        <v>2035 2º Sem</v>
      </c>
      <c r="C74" s="82" t="str">
        <f>VLOOKUP($B74,'[4]GRAF - SEMESTRAL'!$S$3:$AE$82,C$2,0)</f>
        <v>-</v>
      </c>
      <c r="D74" s="82" t="str">
        <f>VLOOKUP($B74,'[4]GRAF - SEMESTRAL'!$S$3:$AE$82,D$2,0)</f>
        <v>-</v>
      </c>
      <c r="E74" s="82" t="str">
        <f>VLOOKUP($B74,'[4]GRAF - SEMESTRAL'!$S$3:$AE$82,E$2,0)</f>
        <v>-</v>
      </c>
      <c r="F74" s="83" t="str">
        <f>VLOOKUP($B74,'[4]GRAF - SEMESTRAL'!$S$3:$AE$82,F$2,0)</f>
        <v>-</v>
      </c>
      <c r="G74" s="82" t="str">
        <f>VLOOKUP($B74,'[4]GRAF - SEMESTRAL'!$S$3:$AE$82,G$2,0)</f>
        <v>-</v>
      </c>
      <c r="H74" s="82" t="str">
        <f>VLOOKUP($B74,'[4]GRAF - SEMESTRAL'!$S$3:$AE$82,H$2,0)</f>
        <v>-</v>
      </c>
      <c r="I74" s="82" t="str">
        <f>VLOOKUP($B74,'[4]GRAF - SEMESTRAL'!$S$3:$AE$82,I$2,0)</f>
        <v>-</v>
      </c>
      <c r="J74" s="82" t="str">
        <f>VLOOKUP($B74,'[4]GRAF - SEMESTRAL'!$S$3:$AE$82,J$2,0)</f>
        <v>-</v>
      </c>
      <c r="K74" s="82" t="str">
        <f>VLOOKUP($B74,'[4]GRAF - SEMESTRAL'!$S$3:$AE$82,K$2,0)</f>
        <v>-</v>
      </c>
      <c r="L74" s="82" t="str">
        <f>VLOOKUP($B74,'[4]GRAF - SEMESTRAL'!$S$3:$AE$82,L$2,0)</f>
        <v>-</v>
      </c>
      <c r="M74" s="82" t="str">
        <f>VLOOKUP($B74,'[4]GRAF - SEMESTRAL'!$S$3:$AE$82,M$2,0)</f>
        <v>-</v>
      </c>
      <c r="N74" s="84" t="str">
        <f>VLOOKUP($B74,'[4]GRAF - SEMESTRAL'!$S$3:$AE$82,N$2,0)</f>
        <v>-</v>
      </c>
      <c r="O74" s="87" t="str">
        <f>VLOOKUP($B74,'[4]GRAF - SEMESTRAL'!$S$3:$AF$82,O$2,0)</f>
        <v>-</v>
      </c>
    </row>
    <row r="75" spans="1:15" ht="15">
      <c r="A75" s="85" t="str">
        <f t="shared" si="0"/>
        <v/>
      </c>
      <c r="B75" s="85" t="str">
        <f>'[4]GRAF - SEMESTRAL'!S73</f>
        <v>2036 1º Sem</v>
      </c>
      <c r="C75" s="85" t="str">
        <f>VLOOKUP($B75,'[4]GRAF - SEMESTRAL'!$S$3:$AE$82,C$2,0)</f>
        <v>-</v>
      </c>
      <c r="D75" s="85" t="str">
        <f>VLOOKUP($B75,'[4]GRAF - SEMESTRAL'!$S$3:$AE$82,D$2,0)</f>
        <v>-</v>
      </c>
      <c r="E75" s="85" t="str">
        <f>VLOOKUP($B75,'[4]GRAF - SEMESTRAL'!$S$3:$AE$82,E$2,0)</f>
        <v>-</v>
      </c>
      <c r="F75" s="86" t="str">
        <f>VLOOKUP($B75,'[4]GRAF - SEMESTRAL'!$S$3:$AE$82,F$2,0)</f>
        <v>-</v>
      </c>
      <c r="G75" s="85" t="str">
        <f>VLOOKUP($B75,'[4]GRAF - SEMESTRAL'!$S$3:$AE$82,G$2,0)</f>
        <v>-</v>
      </c>
      <c r="H75" s="85" t="str">
        <f>VLOOKUP($B75,'[4]GRAF - SEMESTRAL'!$S$3:$AE$82,H$2,0)</f>
        <v>-</v>
      </c>
      <c r="I75" s="85" t="str">
        <f>VLOOKUP($B75,'[4]GRAF - SEMESTRAL'!$S$3:$AE$82,I$2,0)</f>
        <v>-</v>
      </c>
      <c r="J75" s="85" t="str">
        <f>VLOOKUP($B75,'[4]GRAF - SEMESTRAL'!$S$3:$AE$82,J$2,0)</f>
        <v>-</v>
      </c>
      <c r="K75" s="85" t="str">
        <f>VLOOKUP($B75,'[4]GRAF - SEMESTRAL'!$S$3:$AE$82,K$2,0)</f>
        <v>-</v>
      </c>
      <c r="L75" s="85" t="str">
        <f>VLOOKUP($B75,'[4]GRAF - SEMESTRAL'!$S$3:$AE$82,L$2,0)</f>
        <v>-</v>
      </c>
      <c r="M75" s="85" t="str">
        <f>VLOOKUP($B75,'[4]GRAF - SEMESTRAL'!$S$3:$AE$82,M$2,0)</f>
        <v>-</v>
      </c>
      <c r="N75" s="87" t="str">
        <f>VLOOKUP($B75,'[4]GRAF - SEMESTRAL'!$S$3:$AE$82,N$2,0)</f>
        <v>-</v>
      </c>
      <c r="O75" s="87" t="str">
        <f>VLOOKUP($B75,'[4]GRAF - SEMESTRAL'!$S$3:$AF$82,O$2,0)</f>
        <v>-</v>
      </c>
    </row>
    <row r="76" spans="1:15" ht="15">
      <c r="A76" s="82" t="str">
        <f t="shared" si="0"/>
        <v/>
      </c>
      <c r="B76" s="82" t="str">
        <f>'[4]GRAF - SEMESTRAL'!S74</f>
        <v>2036 2º Sem</v>
      </c>
      <c r="C76" s="82" t="str">
        <f>VLOOKUP($B76,'[4]GRAF - SEMESTRAL'!$S$3:$AE$82,C$2,0)</f>
        <v>-</v>
      </c>
      <c r="D76" s="82" t="str">
        <f>VLOOKUP($B76,'[4]GRAF - SEMESTRAL'!$S$3:$AE$82,D$2,0)</f>
        <v>-</v>
      </c>
      <c r="E76" s="82" t="str">
        <f>VLOOKUP($B76,'[4]GRAF - SEMESTRAL'!$S$3:$AE$82,E$2,0)</f>
        <v>-</v>
      </c>
      <c r="F76" s="83" t="str">
        <f>VLOOKUP($B76,'[4]GRAF - SEMESTRAL'!$S$3:$AE$82,F$2,0)</f>
        <v>-</v>
      </c>
      <c r="G76" s="82" t="str">
        <f>VLOOKUP($B76,'[4]GRAF - SEMESTRAL'!$S$3:$AE$82,G$2,0)</f>
        <v>-</v>
      </c>
      <c r="H76" s="82" t="str">
        <f>VLOOKUP($B76,'[4]GRAF - SEMESTRAL'!$S$3:$AE$82,H$2,0)</f>
        <v>-</v>
      </c>
      <c r="I76" s="82" t="str">
        <f>VLOOKUP($B76,'[4]GRAF - SEMESTRAL'!$S$3:$AE$82,I$2,0)</f>
        <v>-</v>
      </c>
      <c r="J76" s="82" t="str">
        <f>VLOOKUP($B76,'[4]GRAF - SEMESTRAL'!$S$3:$AE$82,J$2,0)</f>
        <v>-</v>
      </c>
      <c r="K76" s="82" t="str">
        <f>VLOOKUP($B76,'[4]GRAF - SEMESTRAL'!$S$3:$AE$82,K$2,0)</f>
        <v>-</v>
      </c>
      <c r="L76" s="82" t="str">
        <f>VLOOKUP($B76,'[4]GRAF - SEMESTRAL'!$S$3:$AE$82,L$2,0)</f>
        <v>-</v>
      </c>
      <c r="M76" s="82" t="str">
        <f>VLOOKUP($B76,'[4]GRAF - SEMESTRAL'!$S$3:$AE$82,M$2,0)</f>
        <v>-</v>
      </c>
      <c r="N76" s="84" t="str">
        <f>VLOOKUP($B76,'[4]GRAF - SEMESTRAL'!$S$3:$AE$82,N$2,0)</f>
        <v>-</v>
      </c>
      <c r="O76" s="87" t="str">
        <f>VLOOKUP($B76,'[4]GRAF - SEMESTRAL'!$S$3:$AF$82,O$2,0)</f>
        <v>-</v>
      </c>
    </row>
    <row r="77" spans="1:15" ht="15">
      <c r="A77" s="85" t="str">
        <f t="shared" si="0"/>
        <v/>
      </c>
      <c r="B77" s="85" t="str">
        <f>'[4]GRAF - SEMESTRAL'!S75</f>
        <v>2037 1º Sem</v>
      </c>
      <c r="C77" s="85" t="str">
        <f>VLOOKUP($B77,'[4]GRAF - SEMESTRAL'!$S$3:$AE$82,C$2,0)</f>
        <v>-</v>
      </c>
      <c r="D77" s="85" t="str">
        <f>VLOOKUP($B77,'[4]GRAF - SEMESTRAL'!$S$3:$AE$82,D$2,0)</f>
        <v>-</v>
      </c>
      <c r="E77" s="85" t="str">
        <f>VLOOKUP($B77,'[4]GRAF - SEMESTRAL'!$S$3:$AE$82,E$2,0)</f>
        <v>-</v>
      </c>
      <c r="F77" s="86" t="str">
        <f>VLOOKUP($B77,'[4]GRAF - SEMESTRAL'!$S$3:$AE$82,F$2,0)</f>
        <v>-</v>
      </c>
      <c r="G77" s="85" t="str">
        <f>VLOOKUP($B77,'[4]GRAF - SEMESTRAL'!$S$3:$AE$82,G$2,0)</f>
        <v>-</v>
      </c>
      <c r="H77" s="85" t="str">
        <f>VLOOKUP($B77,'[4]GRAF - SEMESTRAL'!$S$3:$AE$82,H$2,0)</f>
        <v>-</v>
      </c>
      <c r="I77" s="85" t="str">
        <f>VLOOKUP($B77,'[4]GRAF - SEMESTRAL'!$S$3:$AE$82,I$2,0)</f>
        <v>-</v>
      </c>
      <c r="J77" s="85" t="str">
        <f>VLOOKUP($B77,'[4]GRAF - SEMESTRAL'!$S$3:$AE$82,J$2,0)</f>
        <v>-</v>
      </c>
      <c r="K77" s="85" t="str">
        <f>VLOOKUP($B77,'[4]GRAF - SEMESTRAL'!$S$3:$AE$82,K$2,0)</f>
        <v>-</v>
      </c>
      <c r="L77" s="85" t="str">
        <f>VLOOKUP($B77,'[4]GRAF - SEMESTRAL'!$S$3:$AE$82,L$2,0)</f>
        <v>-</v>
      </c>
      <c r="M77" s="85" t="str">
        <f>VLOOKUP($B77,'[4]GRAF - SEMESTRAL'!$S$3:$AE$82,M$2,0)</f>
        <v>-</v>
      </c>
      <c r="N77" s="87" t="str">
        <f>VLOOKUP($B77,'[4]GRAF - SEMESTRAL'!$S$3:$AE$82,N$2,0)</f>
        <v>-</v>
      </c>
      <c r="O77" s="87" t="str">
        <f>VLOOKUP($B77,'[4]GRAF - SEMESTRAL'!$S$3:$AF$82,O$2,0)</f>
        <v>-</v>
      </c>
    </row>
    <row r="78" spans="1:15" ht="15">
      <c r="A78" s="82" t="str">
        <f t="shared" si="0"/>
        <v/>
      </c>
      <c r="B78" s="82" t="str">
        <f>'[4]GRAF - SEMESTRAL'!S76</f>
        <v>2037 2º Sem</v>
      </c>
      <c r="C78" s="82" t="str">
        <f>VLOOKUP($B78,'[4]GRAF - SEMESTRAL'!$S$3:$AE$82,C$2,0)</f>
        <v>-</v>
      </c>
      <c r="D78" s="82" t="str">
        <f>VLOOKUP($B78,'[4]GRAF - SEMESTRAL'!$S$3:$AE$82,D$2,0)</f>
        <v>-</v>
      </c>
      <c r="E78" s="82" t="str">
        <f>VLOOKUP($B78,'[4]GRAF - SEMESTRAL'!$S$3:$AE$82,E$2,0)</f>
        <v>-</v>
      </c>
      <c r="F78" s="83" t="str">
        <f>VLOOKUP($B78,'[4]GRAF - SEMESTRAL'!$S$3:$AE$82,F$2,0)</f>
        <v>-</v>
      </c>
      <c r="G78" s="82" t="str">
        <f>VLOOKUP($B78,'[4]GRAF - SEMESTRAL'!$S$3:$AE$82,G$2,0)</f>
        <v>-</v>
      </c>
      <c r="H78" s="82" t="str">
        <f>VLOOKUP($B78,'[4]GRAF - SEMESTRAL'!$S$3:$AE$82,H$2,0)</f>
        <v>-</v>
      </c>
      <c r="I78" s="82" t="str">
        <f>VLOOKUP($B78,'[4]GRAF - SEMESTRAL'!$S$3:$AE$82,I$2,0)</f>
        <v>-</v>
      </c>
      <c r="J78" s="82" t="str">
        <f>VLOOKUP($B78,'[4]GRAF - SEMESTRAL'!$S$3:$AE$82,J$2,0)</f>
        <v>-</v>
      </c>
      <c r="K78" s="82" t="str">
        <f>VLOOKUP($B78,'[4]GRAF - SEMESTRAL'!$S$3:$AE$82,K$2,0)</f>
        <v>-</v>
      </c>
      <c r="L78" s="82" t="str">
        <f>VLOOKUP($B78,'[4]GRAF - SEMESTRAL'!$S$3:$AE$82,L$2,0)</f>
        <v>-</v>
      </c>
      <c r="M78" s="82" t="str">
        <f>VLOOKUP($B78,'[4]GRAF - SEMESTRAL'!$S$3:$AE$82,M$2,0)</f>
        <v>-</v>
      </c>
      <c r="N78" s="84" t="str">
        <f>VLOOKUP($B78,'[4]GRAF - SEMESTRAL'!$S$3:$AE$82,N$2,0)</f>
        <v>-</v>
      </c>
      <c r="O78" s="87" t="str">
        <f>VLOOKUP($B78,'[4]GRAF - SEMESTRAL'!$S$3:$AF$82,O$2,0)</f>
        <v>-</v>
      </c>
    </row>
    <row r="79" spans="1:15" ht="15">
      <c r="A79" s="85" t="str">
        <f t="shared" si="0"/>
        <v/>
      </c>
      <c r="B79" s="85" t="str">
        <f>'[4]GRAF - SEMESTRAL'!S77</f>
        <v>2038 1º Sem</v>
      </c>
      <c r="C79" s="85" t="str">
        <f>VLOOKUP($B79,'[4]GRAF - SEMESTRAL'!$S$3:$AE$82,C$2,0)</f>
        <v>-</v>
      </c>
      <c r="D79" s="85" t="str">
        <f>VLOOKUP($B79,'[4]GRAF - SEMESTRAL'!$S$3:$AE$82,D$2,0)</f>
        <v>-</v>
      </c>
      <c r="E79" s="85" t="str">
        <f>VLOOKUP($B79,'[4]GRAF - SEMESTRAL'!$S$3:$AE$82,E$2,0)</f>
        <v>-</v>
      </c>
      <c r="F79" s="86" t="str">
        <f>VLOOKUP($B79,'[4]GRAF - SEMESTRAL'!$S$3:$AE$82,F$2,0)</f>
        <v>-</v>
      </c>
      <c r="G79" s="85" t="str">
        <f>VLOOKUP($B79,'[4]GRAF - SEMESTRAL'!$S$3:$AE$82,G$2,0)</f>
        <v>-</v>
      </c>
      <c r="H79" s="85" t="str">
        <f>VLOOKUP($B79,'[4]GRAF - SEMESTRAL'!$S$3:$AE$82,H$2,0)</f>
        <v>-</v>
      </c>
      <c r="I79" s="85" t="str">
        <f>VLOOKUP($B79,'[4]GRAF - SEMESTRAL'!$S$3:$AE$82,I$2,0)</f>
        <v>-</v>
      </c>
      <c r="J79" s="85" t="str">
        <f>VLOOKUP($B79,'[4]GRAF - SEMESTRAL'!$S$3:$AE$82,J$2,0)</f>
        <v>-</v>
      </c>
      <c r="K79" s="85" t="str">
        <f>VLOOKUP($B79,'[4]GRAF - SEMESTRAL'!$S$3:$AE$82,K$2,0)</f>
        <v>-</v>
      </c>
      <c r="L79" s="85" t="str">
        <f>VLOOKUP($B79,'[4]GRAF - SEMESTRAL'!$S$3:$AE$82,L$2,0)</f>
        <v>-</v>
      </c>
      <c r="M79" s="85" t="str">
        <f>VLOOKUP($B79,'[4]GRAF - SEMESTRAL'!$S$3:$AE$82,M$2,0)</f>
        <v>-</v>
      </c>
      <c r="N79" s="87" t="str">
        <f>VLOOKUP($B79,'[4]GRAF - SEMESTRAL'!$S$3:$AE$82,N$2,0)</f>
        <v>-</v>
      </c>
      <c r="O79" s="87" t="str">
        <f>VLOOKUP($B79,'[4]GRAF - SEMESTRAL'!$S$3:$AF$82,O$2,0)</f>
        <v>-</v>
      </c>
    </row>
    <row r="80" spans="1:15" ht="15">
      <c r="A80" s="82" t="str">
        <f t="shared" si="0"/>
        <v/>
      </c>
      <c r="B80" s="82" t="str">
        <f>'[4]GRAF - SEMESTRAL'!S78</f>
        <v>2038 2º Sem</v>
      </c>
      <c r="C80" s="82" t="str">
        <f>VLOOKUP($B80,'[4]GRAF - SEMESTRAL'!$S$3:$AE$82,C$2,0)</f>
        <v>-</v>
      </c>
      <c r="D80" s="82" t="str">
        <f>VLOOKUP($B80,'[4]GRAF - SEMESTRAL'!$S$3:$AE$82,D$2,0)</f>
        <v>-</v>
      </c>
      <c r="E80" s="82" t="str">
        <f>VLOOKUP($B80,'[4]GRAF - SEMESTRAL'!$S$3:$AE$82,E$2,0)</f>
        <v>-</v>
      </c>
      <c r="F80" s="83" t="str">
        <f>VLOOKUP($B80,'[4]GRAF - SEMESTRAL'!$S$3:$AE$82,F$2,0)</f>
        <v>-</v>
      </c>
      <c r="G80" s="82" t="str">
        <f>VLOOKUP($B80,'[4]GRAF - SEMESTRAL'!$S$3:$AE$82,G$2,0)</f>
        <v>-</v>
      </c>
      <c r="H80" s="82" t="str">
        <f>VLOOKUP($B80,'[4]GRAF - SEMESTRAL'!$S$3:$AE$82,H$2,0)</f>
        <v>-</v>
      </c>
      <c r="I80" s="82" t="str">
        <f>VLOOKUP($B80,'[4]GRAF - SEMESTRAL'!$S$3:$AE$82,I$2,0)</f>
        <v>-</v>
      </c>
      <c r="J80" s="82" t="str">
        <f>VLOOKUP($B80,'[4]GRAF - SEMESTRAL'!$S$3:$AE$82,J$2,0)</f>
        <v>-</v>
      </c>
      <c r="K80" s="82" t="str">
        <f>VLOOKUP($B80,'[4]GRAF - SEMESTRAL'!$S$3:$AE$82,K$2,0)</f>
        <v>-</v>
      </c>
      <c r="L80" s="82" t="str">
        <f>VLOOKUP($B80,'[4]GRAF - SEMESTRAL'!$S$3:$AE$82,L$2,0)</f>
        <v>-</v>
      </c>
      <c r="M80" s="82" t="str">
        <f>VLOOKUP($B80,'[4]GRAF - SEMESTRAL'!$S$3:$AE$82,M$2,0)</f>
        <v>-</v>
      </c>
      <c r="N80" s="84" t="str">
        <f>VLOOKUP($B80,'[4]GRAF - SEMESTRAL'!$S$3:$AE$82,N$2,0)</f>
        <v>-</v>
      </c>
      <c r="O80" s="87" t="str">
        <f>VLOOKUP($B80,'[4]GRAF - SEMESTRAL'!$S$3:$AF$82,O$2,0)</f>
        <v>-</v>
      </c>
    </row>
    <row r="81" spans="1:15" ht="15">
      <c r="A81" s="85" t="str">
        <f t="shared" si="0"/>
        <v/>
      </c>
      <c r="B81" s="85" t="str">
        <f>'[4]GRAF - SEMESTRAL'!S79</f>
        <v>2039 1º Sem</v>
      </c>
      <c r="C81" s="85" t="str">
        <f>VLOOKUP($B81,'[4]GRAF - SEMESTRAL'!$S$3:$AE$82,C$2,0)</f>
        <v>-</v>
      </c>
      <c r="D81" s="85" t="str">
        <f>VLOOKUP($B81,'[4]GRAF - SEMESTRAL'!$S$3:$AE$82,D$2,0)</f>
        <v>-</v>
      </c>
      <c r="E81" s="85" t="str">
        <f>VLOOKUP($B81,'[4]GRAF - SEMESTRAL'!$S$3:$AE$82,E$2,0)</f>
        <v>-</v>
      </c>
      <c r="F81" s="86" t="str">
        <f>VLOOKUP($B81,'[4]GRAF - SEMESTRAL'!$S$3:$AE$82,F$2,0)</f>
        <v>-</v>
      </c>
      <c r="G81" s="85" t="str">
        <f>VLOOKUP($B81,'[4]GRAF - SEMESTRAL'!$S$3:$AE$82,G$2,0)</f>
        <v>-</v>
      </c>
      <c r="H81" s="85" t="str">
        <f>VLOOKUP($B81,'[4]GRAF - SEMESTRAL'!$S$3:$AE$82,H$2,0)</f>
        <v>-</v>
      </c>
      <c r="I81" s="85" t="str">
        <f>VLOOKUP($B81,'[4]GRAF - SEMESTRAL'!$S$3:$AE$82,I$2,0)</f>
        <v>-</v>
      </c>
      <c r="J81" s="85" t="str">
        <f>VLOOKUP($B81,'[4]GRAF - SEMESTRAL'!$S$3:$AE$82,J$2,0)</f>
        <v>-</v>
      </c>
      <c r="K81" s="85" t="str">
        <f>VLOOKUP($B81,'[4]GRAF - SEMESTRAL'!$S$3:$AE$82,K$2,0)</f>
        <v>-</v>
      </c>
      <c r="L81" s="85" t="str">
        <f>VLOOKUP($B81,'[4]GRAF - SEMESTRAL'!$S$3:$AE$82,L$2,0)</f>
        <v>-</v>
      </c>
      <c r="M81" s="85" t="str">
        <f>VLOOKUP($B81,'[4]GRAF - SEMESTRAL'!$S$3:$AE$82,M$2,0)</f>
        <v>-</v>
      </c>
      <c r="N81" s="87" t="str">
        <f>VLOOKUP($B81,'[4]GRAF - SEMESTRAL'!$S$3:$AE$82,N$2,0)</f>
        <v>-</v>
      </c>
      <c r="O81" s="87" t="str">
        <f>VLOOKUP($B81,'[4]GRAF - SEMESTRAL'!$S$3:$AF$82,O$2,0)</f>
        <v>-</v>
      </c>
    </row>
    <row r="82" spans="1:15" ht="15">
      <c r="A82" s="82" t="str">
        <f t="shared" si="0"/>
        <v/>
      </c>
      <c r="B82" s="82" t="str">
        <f>'[4]GRAF - SEMESTRAL'!S80</f>
        <v>2039 2º Sem</v>
      </c>
      <c r="C82" s="82" t="str">
        <f>VLOOKUP($B82,'[4]GRAF - SEMESTRAL'!$S$3:$AE$82,C$2,0)</f>
        <v>-</v>
      </c>
      <c r="D82" s="82" t="str">
        <f>VLOOKUP($B82,'[4]GRAF - SEMESTRAL'!$S$3:$AE$82,D$2,0)</f>
        <v>-</v>
      </c>
      <c r="E82" s="82" t="str">
        <f>VLOOKUP($B82,'[4]GRAF - SEMESTRAL'!$S$3:$AE$82,E$2,0)</f>
        <v>-</v>
      </c>
      <c r="F82" s="83" t="str">
        <f>VLOOKUP($B82,'[4]GRAF - SEMESTRAL'!$S$3:$AE$82,F$2,0)</f>
        <v>-</v>
      </c>
      <c r="G82" s="82" t="str">
        <f>VLOOKUP($B82,'[4]GRAF - SEMESTRAL'!$S$3:$AE$82,G$2,0)</f>
        <v>-</v>
      </c>
      <c r="H82" s="82" t="str">
        <f>VLOOKUP($B82,'[4]GRAF - SEMESTRAL'!$S$3:$AE$82,H$2,0)</f>
        <v>-</v>
      </c>
      <c r="I82" s="82" t="str">
        <f>VLOOKUP($B82,'[4]GRAF - SEMESTRAL'!$S$3:$AE$82,I$2,0)</f>
        <v>-</v>
      </c>
      <c r="J82" s="82" t="str">
        <f>VLOOKUP($B82,'[4]GRAF - SEMESTRAL'!$S$3:$AE$82,J$2,0)</f>
        <v>-</v>
      </c>
      <c r="K82" s="82" t="str">
        <f>VLOOKUP($B82,'[4]GRAF - SEMESTRAL'!$S$3:$AE$82,K$2,0)</f>
        <v>-</v>
      </c>
      <c r="L82" s="82" t="str">
        <f>VLOOKUP($B82,'[4]GRAF - SEMESTRAL'!$S$3:$AE$82,L$2,0)</f>
        <v>-</v>
      </c>
      <c r="M82" s="82" t="str">
        <f>VLOOKUP($B82,'[4]GRAF - SEMESTRAL'!$S$3:$AE$82,M$2,0)</f>
        <v>-</v>
      </c>
      <c r="N82" s="84" t="str">
        <f>VLOOKUP($B82,'[4]GRAF - SEMESTRAL'!$S$3:$AE$82,N$2,0)</f>
        <v>-</v>
      </c>
      <c r="O82" s="87" t="str">
        <f>VLOOKUP($B82,'[4]GRAF - SEMESTRAL'!$S$3:$AF$82,O$2,0)</f>
        <v>-</v>
      </c>
    </row>
    <row r="83" spans="1:15" ht="15">
      <c r="A83" s="85" t="str">
        <f t="shared" si="0"/>
        <v/>
      </c>
      <c r="B83" s="85" t="str">
        <f>'[4]GRAF - SEMESTRAL'!S81</f>
        <v>2040 1º Sem</v>
      </c>
      <c r="C83" s="85" t="str">
        <f>VLOOKUP($B83,'[4]GRAF - SEMESTRAL'!$S$3:$AE$82,C$2,0)</f>
        <v>-</v>
      </c>
      <c r="D83" s="85" t="str">
        <f>VLOOKUP($B83,'[4]GRAF - SEMESTRAL'!$S$3:$AE$82,D$2,0)</f>
        <v>-</v>
      </c>
      <c r="E83" s="85" t="str">
        <f>VLOOKUP($B83,'[4]GRAF - SEMESTRAL'!$S$3:$AE$82,E$2,0)</f>
        <v>-</v>
      </c>
      <c r="F83" s="86" t="str">
        <f>VLOOKUP($B83,'[4]GRAF - SEMESTRAL'!$S$3:$AE$82,F$2,0)</f>
        <v>-</v>
      </c>
      <c r="G83" s="85" t="str">
        <f>VLOOKUP($B83,'[4]GRAF - SEMESTRAL'!$S$3:$AE$82,G$2,0)</f>
        <v>-</v>
      </c>
      <c r="H83" s="85" t="str">
        <f>VLOOKUP($B83,'[4]GRAF - SEMESTRAL'!$S$3:$AE$82,H$2,0)</f>
        <v>-</v>
      </c>
      <c r="I83" s="85" t="str">
        <f>VLOOKUP($B83,'[4]GRAF - SEMESTRAL'!$S$3:$AE$82,I$2,0)</f>
        <v>-</v>
      </c>
      <c r="J83" s="85" t="str">
        <f>VLOOKUP($B83,'[4]GRAF - SEMESTRAL'!$S$3:$AE$82,J$2,0)</f>
        <v>-</v>
      </c>
      <c r="K83" s="85" t="str">
        <f>VLOOKUP($B83,'[4]GRAF - SEMESTRAL'!$S$3:$AE$82,K$2,0)</f>
        <v>-</v>
      </c>
      <c r="L83" s="85" t="str">
        <f>VLOOKUP($B83,'[4]GRAF - SEMESTRAL'!$S$3:$AE$82,L$2,0)</f>
        <v>-</v>
      </c>
      <c r="M83" s="85" t="str">
        <f>VLOOKUP($B83,'[4]GRAF - SEMESTRAL'!$S$3:$AE$82,M$2,0)</f>
        <v>-</v>
      </c>
      <c r="N83" s="87" t="str">
        <f>VLOOKUP($B83,'[4]GRAF - SEMESTRAL'!$S$3:$AE$82,N$2,0)</f>
        <v>-</v>
      </c>
      <c r="O83" s="87" t="str">
        <f>VLOOKUP($B83,'[4]GRAF - SEMESTRAL'!$S$3:$AF$82,O$2,0)</f>
        <v>-</v>
      </c>
    </row>
    <row r="84" spans="1:15" ht="15">
      <c r="A84" s="82" t="str">
        <f t="shared" si="0"/>
        <v/>
      </c>
      <c r="B84" s="82" t="str">
        <f>'[4]GRAF - SEMESTRAL'!S82</f>
        <v>2040 2º Sem</v>
      </c>
      <c r="C84" s="82" t="str">
        <f>VLOOKUP($B84,'[4]GRAF - SEMESTRAL'!$S$3:$AE$82,C$2,0)</f>
        <v>-</v>
      </c>
      <c r="D84" s="82" t="str">
        <f>VLOOKUP($B84,'[4]GRAF - SEMESTRAL'!$S$3:$AE$82,D$2,0)</f>
        <v>-</v>
      </c>
      <c r="E84" s="82" t="str">
        <f>VLOOKUP($B84,'[4]GRAF - SEMESTRAL'!$S$3:$AE$82,E$2,0)</f>
        <v>-</v>
      </c>
      <c r="F84" s="83" t="str">
        <f>VLOOKUP($B84,'[4]GRAF - SEMESTRAL'!$S$3:$AE$82,F$2,0)</f>
        <v>-</v>
      </c>
      <c r="G84" s="82" t="str">
        <f>VLOOKUP($B84,'[4]GRAF - SEMESTRAL'!$S$3:$AE$82,G$2,0)</f>
        <v>-</v>
      </c>
      <c r="H84" s="82" t="str">
        <f>VLOOKUP($B84,'[4]GRAF - SEMESTRAL'!$S$3:$AE$82,H$2,0)</f>
        <v>-</v>
      </c>
      <c r="I84" s="82" t="str">
        <f>VLOOKUP($B84,'[4]GRAF - SEMESTRAL'!$S$3:$AE$82,I$2,0)</f>
        <v>-</v>
      </c>
      <c r="J84" s="82" t="str">
        <f>VLOOKUP($B84,'[4]GRAF - SEMESTRAL'!$S$3:$AE$82,J$2,0)</f>
        <v>-</v>
      </c>
      <c r="K84" s="82" t="str">
        <f>VLOOKUP($B84,'[4]GRAF - SEMESTRAL'!$S$3:$AE$82,K$2,0)</f>
        <v>-</v>
      </c>
      <c r="L84" s="82" t="str">
        <f>VLOOKUP($B84,'[4]GRAF - SEMESTRAL'!$S$3:$AE$82,L$2,0)</f>
        <v>-</v>
      </c>
      <c r="M84" s="82" t="str">
        <f>VLOOKUP($B84,'[4]GRAF - SEMESTRAL'!$S$3:$AE$82,M$2,0)</f>
        <v>-</v>
      </c>
      <c r="N84" s="84" t="str">
        <f>VLOOKUP($B84,'[4]GRAF - SEMESTRAL'!$S$3:$AE$82,N$2,0)</f>
        <v>-</v>
      </c>
      <c r="O84" s="87" t="str">
        <f>VLOOKUP($B84,'[4]GRAF - SEMESTRAL'!$S$3:$AF$82,O$2,0)</f>
        <v>-</v>
      </c>
    </row>
    <row r="85" spans="1: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scale="36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B1:J43"/>
  <sheetViews>
    <sheetView showGridLines="0" zoomScale="70" zoomScaleNormal="70" workbookViewId="0">
      <selection activeCell="K18" sqref="K18"/>
    </sheetView>
  </sheetViews>
  <sheetFormatPr defaultColWidth="8.5703125" defaultRowHeight="15.75"/>
  <cols>
    <col min="1" max="1" width="9.7109375" style="14" customWidth="1"/>
    <col min="2" max="2" width="75.85546875" style="14" customWidth="1"/>
    <col min="3" max="10" width="9.140625" style="14" customWidth="1"/>
    <col min="11" max="11" width="19" style="14" customWidth="1"/>
    <col min="12" max="220" width="8.140625" style="14" customWidth="1"/>
    <col min="221" max="221" width="37.140625" style="14" customWidth="1"/>
    <col min="222" max="222" width="7.85546875" style="14" customWidth="1"/>
    <col min="223" max="223" width="7.7109375" style="14" customWidth="1"/>
    <col min="224" max="224" width="7.5703125" style="14" customWidth="1"/>
    <col min="225" max="226" width="7.42578125" style="14" customWidth="1"/>
    <col min="227" max="227" width="7.7109375" style="14" customWidth="1"/>
    <col min="228" max="228" width="9" style="14" customWidth="1"/>
    <col min="229" max="229" width="10.7109375" style="14" customWidth="1"/>
    <col min="230" max="16384" width="8.5703125" style="14"/>
  </cols>
  <sheetData>
    <row r="1" spans="2:10" ht="39.75" customHeight="1"/>
    <row r="2" spans="2:10" ht="39.75" customHeight="1">
      <c r="B2" s="102"/>
      <c r="C2" s="102"/>
      <c r="D2" s="102"/>
      <c r="E2" s="102"/>
      <c r="F2" s="102"/>
      <c r="G2" s="102"/>
      <c r="H2" s="102"/>
      <c r="I2" s="102"/>
      <c r="J2" s="102"/>
    </row>
    <row r="3" spans="2:10" ht="52.5" customHeight="1">
      <c r="B3" s="103" t="str">
        <f>[4]TAB_1!$N$7</f>
        <v>Tabela 1 - BRASIL - INDICADORES DO VOLUME DE VENDAS DO COMÉRCIO VAREJISTA E COMÉRCIO VAREJISTA AMPLIADO, SEGUNDO GRUPOS DE ATIVIDADES:
 Setembro 2025</v>
      </c>
      <c r="C3" s="103"/>
      <c r="D3" s="103"/>
      <c r="E3" s="103"/>
      <c r="F3" s="103"/>
      <c r="G3" s="103"/>
      <c r="H3" s="103"/>
      <c r="I3" s="103"/>
      <c r="J3" s="103"/>
    </row>
    <row r="4" spans="2:10" ht="39.75" customHeight="1">
      <c r="B4" s="104" t="s">
        <v>12</v>
      </c>
      <c r="C4" s="105" t="s">
        <v>13</v>
      </c>
      <c r="D4" s="105"/>
      <c r="E4" s="105"/>
      <c r="F4" s="106" t="s">
        <v>14</v>
      </c>
      <c r="G4" s="106"/>
      <c r="H4" s="106"/>
      <c r="I4" s="107" t="s">
        <v>15</v>
      </c>
      <c r="J4" s="107"/>
    </row>
    <row r="5" spans="2:10" ht="27.75" customHeight="1">
      <c r="B5" s="104"/>
      <c r="C5" s="108" t="s">
        <v>16</v>
      </c>
      <c r="D5" s="108"/>
      <c r="E5" s="108"/>
      <c r="F5" s="108" t="s">
        <v>16</v>
      </c>
      <c r="G5" s="108"/>
      <c r="H5" s="108"/>
      <c r="I5" s="109" t="s">
        <v>16</v>
      </c>
      <c r="J5" s="109"/>
    </row>
    <row r="6" spans="2:10" ht="27.75" customHeight="1">
      <c r="B6" s="104"/>
      <c r="C6" s="3" t="s">
        <v>17</v>
      </c>
      <c r="D6" s="3" t="s">
        <v>18</v>
      </c>
      <c r="E6" s="3" t="s">
        <v>19</v>
      </c>
      <c r="F6" s="3" t="s">
        <v>17</v>
      </c>
      <c r="G6" s="3" t="s">
        <v>18</v>
      </c>
      <c r="H6" s="3" t="s">
        <v>19</v>
      </c>
      <c r="I6" s="3" t="s">
        <v>20</v>
      </c>
      <c r="J6" s="4" t="s">
        <v>21</v>
      </c>
    </row>
    <row r="7" spans="2:10" ht="27.75" customHeight="1">
      <c r="B7" s="63" t="s">
        <v>22</v>
      </c>
      <c r="C7" s="54">
        <v>-0.2</v>
      </c>
      <c r="D7" s="55">
        <v>0.1</v>
      </c>
      <c r="E7" s="56">
        <v>-0.3</v>
      </c>
      <c r="F7" s="54">
        <v>1.2</v>
      </c>
      <c r="G7" s="55">
        <v>0.3</v>
      </c>
      <c r="H7" s="56">
        <v>0.8</v>
      </c>
      <c r="I7" s="55">
        <v>1.5</v>
      </c>
      <c r="J7" s="57">
        <v>2.1</v>
      </c>
    </row>
    <row r="8" spans="2:10" ht="27.75" customHeight="1">
      <c r="B8" s="63" t="s">
        <v>23</v>
      </c>
      <c r="C8" s="58">
        <v>2</v>
      </c>
      <c r="D8" s="57">
        <v>-0.7</v>
      </c>
      <c r="E8" s="59">
        <v>-0.9</v>
      </c>
      <c r="F8" s="58">
        <v>3.1</v>
      </c>
      <c r="G8" s="57">
        <v>0.3</v>
      </c>
      <c r="H8" s="59">
        <v>-0.8</v>
      </c>
      <c r="I8" s="57">
        <v>0.5</v>
      </c>
      <c r="J8" s="57">
        <v>0.6</v>
      </c>
    </row>
    <row r="9" spans="2:10" ht="27.75" customHeight="1">
      <c r="B9" s="63" t="s">
        <v>24</v>
      </c>
      <c r="C9" s="58">
        <v>-0.3</v>
      </c>
      <c r="D9" s="57">
        <v>0.3</v>
      </c>
      <c r="E9" s="59">
        <v>-0.2</v>
      </c>
      <c r="F9" s="58">
        <v>0.4</v>
      </c>
      <c r="G9" s="57">
        <v>-0.6</v>
      </c>
      <c r="H9" s="59">
        <v>-0.6</v>
      </c>
      <c r="I9" s="57">
        <v>0.8</v>
      </c>
      <c r="J9" s="57">
        <v>1.4</v>
      </c>
    </row>
    <row r="10" spans="2:10" ht="27.75" customHeight="1">
      <c r="B10" s="63" t="s">
        <v>25</v>
      </c>
      <c r="C10" s="58">
        <v>-0.1</v>
      </c>
      <c r="D10" s="57">
        <v>0.3</v>
      </c>
      <c r="E10" s="59">
        <v>-0.3</v>
      </c>
      <c r="F10" s="58">
        <v>0.8</v>
      </c>
      <c r="G10" s="57">
        <v>-0.3</v>
      </c>
      <c r="H10" s="59">
        <v>-0.5</v>
      </c>
      <c r="I10" s="57">
        <v>1.2</v>
      </c>
      <c r="J10" s="57">
        <v>1.9</v>
      </c>
    </row>
    <row r="11" spans="2:10" ht="27.75" customHeight="1">
      <c r="B11" s="63" t="s">
        <v>26</v>
      </c>
      <c r="C11" s="58">
        <v>-3</v>
      </c>
      <c r="D11" s="57">
        <v>0.8</v>
      </c>
      <c r="E11" s="59">
        <v>-1.2</v>
      </c>
      <c r="F11" s="58">
        <v>-1.4</v>
      </c>
      <c r="G11" s="57">
        <v>0.6</v>
      </c>
      <c r="H11" s="59">
        <v>-1.6</v>
      </c>
      <c r="I11" s="57">
        <v>3.3</v>
      </c>
      <c r="J11" s="57">
        <v>4.0999999999999996</v>
      </c>
    </row>
    <row r="12" spans="2:10" ht="27.75" customHeight="1">
      <c r="B12" s="63" t="s">
        <v>27</v>
      </c>
      <c r="C12" s="58">
        <v>1.4</v>
      </c>
      <c r="D12" s="57">
        <v>0</v>
      </c>
      <c r="E12" s="59">
        <v>-0.5</v>
      </c>
      <c r="F12" s="58">
        <v>3.2</v>
      </c>
      <c r="G12" s="57">
        <v>2.1</v>
      </c>
      <c r="H12" s="59">
        <v>7.5</v>
      </c>
      <c r="I12" s="57">
        <v>4.0999999999999996</v>
      </c>
      <c r="J12" s="57">
        <v>4.7</v>
      </c>
    </row>
    <row r="13" spans="2:10" ht="27.75" customHeight="1">
      <c r="B13" s="63" t="s">
        <v>28</v>
      </c>
      <c r="C13" s="58" t="s">
        <v>29</v>
      </c>
      <c r="D13" s="57" t="s">
        <v>29</v>
      </c>
      <c r="E13" s="59" t="s">
        <v>29</v>
      </c>
      <c r="F13" s="58">
        <v>-7</v>
      </c>
      <c r="G13" s="57">
        <v>-9.6</v>
      </c>
      <c r="H13" s="59">
        <v>-2.2999999999999998</v>
      </c>
      <c r="I13" s="57">
        <v>-4.4000000000000004</v>
      </c>
      <c r="J13" s="57">
        <v>-1.6</v>
      </c>
    </row>
    <row r="14" spans="2:10" ht="27.75" customHeight="1">
      <c r="B14" s="63" t="s">
        <v>30</v>
      </c>
      <c r="C14" s="58" t="s">
        <v>29</v>
      </c>
      <c r="D14" s="57" t="s">
        <v>29</v>
      </c>
      <c r="E14" s="59" t="s">
        <v>29</v>
      </c>
      <c r="F14" s="58">
        <v>6.5</v>
      </c>
      <c r="G14" s="57">
        <v>6.4</v>
      </c>
      <c r="H14" s="59">
        <v>11.1</v>
      </c>
      <c r="I14" s="57">
        <v>6.8</v>
      </c>
      <c r="J14" s="57">
        <v>6.5</v>
      </c>
    </row>
    <row r="15" spans="2:10" ht="27.75" customHeight="1">
      <c r="B15" s="63" t="s">
        <v>31</v>
      </c>
      <c r="C15" s="58">
        <v>0.6</v>
      </c>
      <c r="D15" s="57">
        <v>0.9</v>
      </c>
      <c r="E15" s="59">
        <v>1.3</v>
      </c>
      <c r="F15" s="58">
        <v>4</v>
      </c>
      <c r="G15" s="57">
        <v>2.5</v>
      </c>
      <c r="H15" s="59">
        <v>5</v>
      </c>
      <c r="I15" s="57">
        <v>3.6</v>
      </c>
      <c r="J15" s="57">
        <v>4</v>
      </c>
    </row>
    <row r="16" spans="2:10" ht="27.75" customHeight="1">
      <c r="B16" s="63" t="s">
        <v>32</v>
      </c>
      <c r="C16" s="58">
        <v>0.9</v>
      </c>
      <c r="D16" s="57">
        <v>-2.1</v>
      </c>
      <c r="E16" s="59">
        <v>-1.6</v>
      </c>
      <c r="F16" s="58">
        <v>3.6</v>
      </c>
      <c r="G16" s="57">
        <v>0.7</v>
      </c>
      <c r="H16" s="59">
        <v>-2.1</v>
      </c>
      <c r="I16" s="57">
        <v>-1.7</v>
      </c>
      <c r="J16" s="57">
        <v>-3.2</v>
      </c>
    </row>
    <row r="17" spans="2:10" ht="27.75" customHeight="1">
      <c r="B17" s="63" t="s">
        <v>33</v>
      </c>
      <c r="C17" s="58">
        <v>-3.1</v>
      </c>
      <c r="D17" s="57">
        <v>4.9000000000000004</v>
      </c>
      <c r="E17" s="59">
        <v>-0.9</v>
      </c>
      <c r="F17" s="58">
        <v>-4.7</v>
      </c>
      <c r="G17" s="57">
        <v>-0.7</v>
      </c>
      <c r="H17" s="59">
        <v>5.8</v>
      </c>
      <c r="I17" s="57">
        <v>-0.5</v>
      </c>
      <c r="J17" s="57">
        <v>-0.5</v>
      </c>
    </row>
    <row r="18" spans="2:10" ht="27.75" customHeight="1">
      <c r="B18" s="63" t="s">
        <v>34</v>
      </c>
      <c r="C18" s="58">
        <v>-0.7</v>
      </c>
      <c r="D18" s="57">
        <v>-0.6</v>
      </c>
      <c r="E18" s="59">
        <v>0.5</v>
      </c>
      <c r="F18" s="58">
        <v>1.3</v>
      </c>
      <c r="G18" s="57">
        <v>1.9</v>
      </c>
      <c r="H18" s="59">
        <v>2.8</v>
      </c>
      <c r="I18" s="57">
        <v>2.1</v>
      </c>
      <c r="J18" s="57">
        <v>3.5</v>
      </c>
    </row>
    <row r="19" spans="2:10" ht="27.75" customHeight="1">
      <c r="B19" s="63" t="s">
        <v>35</v>
      </c>
      <c r="C19" s="58">
        <v>1.9</v>
      </c>
      <c r="D19" s="57">
        <v>0.8</v>
      </c>
      <c r="E19" s="59">
        <v>0.2</v>
      </c>
      <c r="F19" s="58">
        <v>-2.4</v>
      </c>
      <c r="G19" s="57">
        <v>-2.1</v>
      </c>
      <c r="H19" s="59">
        <v>1.1000000000000001</v>
      </c>
      <c r="I19" s="57">
        <v>-0.3</v>
      </c>
      <c r="J19" s="57">
        <v>0.7</v>
      </c>
    </row>
    <row r="20" spans="2:10" ht="27.75" customHeight="1">
      <c r="B20" s="63" t="s">
        <v>36</v>
      </c>
      <c r="C20" s="58">
        <v>1.4</v>
      </c>
      <c r="D20" s="57">
        <v>2.4</v>
      </c>
      <c r="E20" s="59">
        <v>-0.8</v>
      </c>
      <c r="F20" s="58">
        <v>-9.4</v>
      </c>
      <c r="G20" s="57">
        <v>-7.7</v>
      </c>
      <c r="H20" s="59">
        <v>-1.6</v>
      </c>
      <c r="I20" s="58">
        <v>-2.8</v>
      </c>
      <c r="J20" s="57">
        <v>0.3</v>
      </c>
    </row>
    <row r="21" spans="2:10" ht="27.75" customHeight="1">
      <c r="B21" s="63" t="s">
        <v>37</v>
      </c>
      <c r="C21" s="58">
        <v>0.5</v>
      </c>
      <c r="D21" s="57">
        <v>0.1</v>
      </c>
      <c r="E21" s="59">
        <v>-0.1</v>
      </c>
      <c r="F21" s="58">
        <v>-2.7</v>
      </c>
      <c r="G21" s="57">
        <v>-6.1</v>
      </c>
      <c r="H21" s="59">
        <v>-0.3</v>
      </c>
      <c r="I21" s="58">
        <v>0.6</v>
      </c>
      <c r="J21" s="57">
        <v>2</v>
      </c>
    </row>
    <row r="22" spans="2:10" ht="27.75" customHeight="1">
      <c r="B22" s="64" t="s">
        <v>38</v>
      </c>
      <c r="C22" s="60"/>
      <c r="D22" s="61"/>
      <c r="E22" s="62"/>
      <c r="F22" s="60">
        <v>-6.7</v>
      </c>
      <c r="G22" s="61">
        <v>-2</v>
      </c>
      <c r="H22" s="62">
        <v>7.7</v>
      </c>
      <c r="I22" s="60">
        <v>-4.5</v>
      </c>
      <c r="J22" s="61">
        <v>-5.5</v>
      </c>
    </row>
    <row r="23" spans="2:10">
      <c r="B23" s="5" t="s">
        <v>11</v>
      </c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39</v>
      </c>
      <c r="C24" s="2"/>
      <c r="D24" s="2"/>
      <c r="E24" s="2"/>
      <c r="F24" s="2"/>
      <c r="G24" s="2"/>
      <c r="H24" s="2"/>
      <c r="I24" s="2"/>
      <c r="J24" s="2"/>
    </row>
    <row r="25" spans="2:10" ht="31.5">
      <c r="B25" s="15" t="s">
        <v>40</v>
      </c>
    </row>
    <row r="29" spans="2:10" ht="39.75" customHeight="1"/>
    <row r="30" spans="2:10" ht="39.75" customHeight="1"/>
    <row r="31" spans="2:10" ht="39.75" customHeight="1"/>
    <row r="32" spans="2:10" ht="43.5" customHeight="1"/>
    <row r="33" ht="43.5" customHeight="1"/>
    <row r="34" ht="43.5" customHeight="1"/>
    <row r="35" ht="43.5" customHeight="1"/>
    <row r="36" ht="43.5" customHeight="1"/>
    <row r="37" ht="43.5" customHeight="1"/>
    <row r="38" ht="43.5" customHeight="1"/>
    <row r="39" ht="43.5" customHeight="1"/>
    <row r="40" ht="43.5" customHeight="1"/>
    <row r="41" ht="43.5" customHeight="1"/>
    <row r="42" ht="43.5" customHeight="1"/>
    <row r="43" ht="43.5" customHeight="1"/>
  </sheetData>
  <sheetProtection selectLockedCells="1" selectUnlockedCells="1"/>
  <mergeCells count="9">
    <mergeCell ref="B2:J2"/>
    <mergeCell ref="B3:J3"/>
    <mergeCell ref="B4:B6"/>
    <mergeCell ref="C4:E4"/>
    <mergeCell ref="F4:H4"/>
    <mergeCell ref="I4:J4"/>
    <mergeCell ref="C5:E5"/>
    <mergeCell ref="F5:H5"/>
    <mergeCell ref="I5:J5"/>
  </mergeCells>
  <phoneticPr fontId="2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D7:HU28"/>
  <sheetViews>
    <sheetView showGridLines="0" zoomScale="70" zoomScaleNormal="70" workbookViewId="0">
      <selection activeCell="I23" sqref="I23"/>
    </sheetView>
  </sheetViews>
  <sheetFormatPr defaultColWidth="8.5703125" defaultRowHeight="15.75"/>
  <cols>
    <col min="1" max="3" width="8.5703125" style="2"/>
    <col min="4" max="4" width="72.7109375" style="2" customWidth="1"/>
    <col min="5" max="10" width="9.7109375" style="2" customWidth="1"/>
    <col min="11" max="12" width="9.7109375" customWidth="1"/>
    <col min="230" max="16384" width="8.5703125" style="2"/>
  </cols>
  <sheetData>
    <row r="7" spans="4:12" ht="46.5" customHeight="1">
      <c r="D7" s="103" t="str">
        <f>[4]TAB_2!$N$7</f>
        <v>Tabela 2 - BRASIL - INDICADORES DA RECEITA NOMINAL DE VENDAS DO COMÉRCIO VAREJISTA E COMÉRCIO VAREJISTA AMPLIADO, SEGUNDO GRUPOS DE ATIVIDADES:
Setembro 2025</v>
      </c>
      <c r="E7" s="103"/>
      <c r="F7" s="103"/>
      <c r="G7" s="103"/>
      <c r="H7" s="103"/>
      <c r="I7" s="103"/>
      <c r="J7" s="103"/>
      <c r="K7" s="103"/>
      <c r="L7" s="103"/>
    </row>
    <row r="8" spans="4:12" ht="39.75" customHeight="1">
      <c r="D8" s="104" t="s">
        <v>12</v>
      </c>
      <c r="E8" s="105" t="s">
        <v>13</v>
      </c>
      <c r="F8" s="105"/>
      <c r="G8" s="105"/>
      <c r="H8" s="106" t="s">
        <v>14</v>
      </c>
      <c r="I8" s="106"/>
      <c r="J8" s="106"/>
      <c r="K8" s="107" t="s">
        <v>15</v>
      </c>
      <c r="L8" s="107"/>
    </row>
    <row r="9" spans="4:12" ht="39.75" customHeight="1">
      <c r="D9" s="104"/>
      <c r="E9" s="108" t="s">
        <v>16</v>
      </c>
      <c r="F9" s="108"/>
      <c r="G9" s="108"/>
      <c r="H9" s="108" t="s">
        <v>16</v>
      </c>
      <c r="I9" s="108"/>
      <c r="J9" s="108"/>
      <c r="K9" s="109" t="s">
        <v>16</v>
      </c>
      <c r="L9" s="109"/>
    </row>
    <row r="10" spans="4:12" ht="39.75" customHeight="1">
      <c r="D10" s="104"/>
      <c r="E10" s="3" t="s">
        <v>17</v>
      </c>
      <c r="F10" s="3" t="s">
        <v>18</v>
      </c>
      <c r="G10" s="3" t="s">
        <v>19</v>
      </c>
      <c r="H10" s="3" t="s">
        <v>17</v>
      </c>
      <c r="I10" s="3" t="s">
        <v>18</v>
      </c>
      <c r="J10" s="3" t="s">
        <v>19</v>
      </c>
      <c r="K10" s="3" t="s">
        <v>20</v>
      </c>
      <c r="L10" s="4" t="s">
        <v>21</v>
      </c>
    </row>
    <row r="11" spans="4:12" ht="27.75" customHeight="1">
      <c r="D11" s="63" t="s">
        <v>22</v>
      </c>
      <c r="E11" s="54">
        <v>0.2</v>
      </c>
      <c r="F11" s="55">
        <v>0.4</v>
      </c>
      <c r="G11" s="56">
        <v>0</v>
      </c>
      <c r="H11" s="54">
        <v>6.3</v>
      </c>
      <c r="I11" s="55">
        <v>5.3</v>
      </c>
      <c r="J11" s="56">
        <v>5.3</v>
      </c>
      <c r="K11" s="55">
        <v>7</v>
      </c>
      <c r="L11" s="57">
        <v>7.6</v>
      </c>
    </row>
    <row r="12" spans="4:12" ht="27.75" customHeight="1">
      <c r="D12" s="63" t="s">
        <v>23</v>
      </c>
      <c r="E12" s="58">
        <v>1.2</v>
      </c>
      <c r="F12" s="57">
        <v>-0.5</v>
      </c>
      <c r="G12" s="59">
        <v>-0.5</v>
      </c>
      <c r="H12" s="58">
        <v>5.3</v>
      </c>
      <c r="I12" s="57">
        <v>1.6</v>
      </c>
      <c r="J12" s="59">
        <v>1.3</v>
      </c>
      <c r="K12" s="57">
        <v>6</v>
      </c>
      <c r="L12" s="57">
        <v>5.7</v>
      </c>
    </row>
    <row r="13" spans="4:12" ht="27.75" customHeight="1">
      <c r="D13" s="63" t="s">
        <v>24</v>
      </c>
      <c r="E13" s="58">
        <v>0.2</v>
      </c>
      <c r="F13" s="57">
        <v>0.5</v>
      </c>
      <c r="G13" s="59">
        <v>0.1</v>
      </c>
      <c r="H13" s="58">
        <v>7.1</v>
      </c>
      <c r="I13" s="57">
        <v>6</v>
      </c>
      <c r="J13" s="59">
        <v>5</v>
      </c>
      <c r="K13" s="57">
        <v>7.4</v>
      </c>
      <c r="L13" s="57">
        <v>8.1999999999999993</v>
      </c>
    </row>
    <row r="14" spans="4:12" ht="27.75" customHeight="1">
      <c r="D14" s="63" t="s">
        <v>25</v>
      </c>
      <c r="E14" s="58">
        <v>0.2</v>
      </c>
      <c r="F14" s="57">
        <v>0.4</v>
      </c>
      <c r="G14" s="59">
        <v>0.3</v>
      </c>
      <c r="H14" s="58">
        <v>7.4</v>
      </c>
      <c r="I14" s="57">
        <v>6.3</v>
      </c>
      <c r="J14" s="59">
        <v>5.0999999999999996</v>
      </c>
      <c r="K14" s="57">
        <v>7.8</v>
      </c>
      <c r="L14" s="57">
        <v>8.6</v>
      </c>
    </row>
    <row r="15" spans="4:12" ht="27.75" customHeight="1">
      <c r="D15" s="63" t="s">
        <v>26</v>
      </c>
      <c r="E15" s="58">
        <v>-2.2000000000000002</v>
      </c>
      <c r="F15" s="57">
        <v>1</v>
      </c>
      <c r="G15" s="59">
        <v>-0.8</v>
      </c>
      <c r="H15" s="58">
        <v>1.9</v>
      </c>
      <c r="I15" s="57">
        <v>4.3</v>
      </c>
      <c r="J15" s="59">
        <v>2.5</v>
      </c>
      <c r="K15" s="57">
        <v>6.6</v>
      </c>
      <c r="L15" s="57">
        <v>7</v>
      </c>
    </row>
    <row r="16" spans="4:12" ht="27.75" customHeight="1">
      <c r="D16" s="63" t="s">
        <v>27</v>
      </c>
      <c r="E16" s="58">
        <v>1</v>
      </c>
      <c r="F16" s="57">
        <v>-0.1</v>
      </c>
      <c r="G16" s="59">
        <v>-0.1</v>
      </c>
      <c r="H16" s="58">
        <v>3.7</v>
      </c>
      <c r="I16" s="57">
        <v>1.8</v>
      </c>
      <c r="J16" s="59">
        <v>6.3</v>
      </c>
      <c r="K16" s="57">
        <v>4.5</v>
      </c>
      <c r="L16" s="57">
        <v>5.0999999999999996</v>
      </c>
    </row>
    <row r="17" spans="4:12" ht="27.75" customHeight="1">
      <c r="D17" s="63" t="s">
        <v>28</v>
      </c>
      <c r="E17" s="58" t="s">
        <v>29</v>
      </c>
      <c r="F17" s="57" t="s">
        <v>29</v>
      </c>
      <c r="G17" s="59" t="s">
        <v>29</v>
      </c>
      <c r="H17" s="58">
        <v>-3.2</v>
      </c>
      <c r="I17" s="57">
        <v>-6.4</v>
      </c>
      <c r="J17" s="59">
        <v>1.1000000000000001</v>
      </c>
      <c r="K17" s="57">
        <v>-1.3</v>
      </c>
      <c r="L17" s="57">
        <v>1.4</v>
      </c>
    </row>
    <row r="18" spans="4:12" ht="27.75" customHeight="1">
      <c r="D18" s="63" t="s">
        <v>30</v>
      </c>
      <c r="E18" s="58" t="s">
        <v>29</v>
      </c>
      <c r="F18" s="57" t="s">
        <v>29</v>
      </c>
      <c r="G18" s="59" t="s">
        <v>29</v>
      </c>
      <c r="H18" s="58">
        <v>6.1</v>
      </c>
      <c r="I18" s="57">
        <v>4.7</v>
      </c>
      <c r="J18" s="59">
        <v>8</v>
      </c>
      <c r="K18" s="57">
        <v>6.5</v>
      </c>
      <c r="L18" s="57">
        <v>6.4</v>
      </c>
    </row>
    <row r="19" spans="4:12" ht="27.75" customHeight="1">
      <c r="D19" s="63" t="s">
        <v>31</v>
      </c>
      <c r="E19" s="58">
        <v>1</v>
      </c>
      <c r="F19" s="57">
        <v>1.4</v>
      </c>
      <c r="G19" s="59">
        <v>1.3</v>
      </c>
      <c r="H19" s="58">
        <v>8.6999999999999993</v>
      </c>
      <c r="I19" s="57">
        <v>7.3</v>
      </c>
      <c r="J19" s="59">
        <v>9.8000000000000007</v>
      </c>
      <c r="K19" s="57">
        <v>8.4</v>
      </c>
      <c r="L19" s="57">
        <v>9</v>
      </c>
    </row>
    <row r="20" spans="4:12" ht="27.75" customHeight="1">
      <c r="D20" s="63" t="s">
        <v>32</v>
      </c>
      <c r="E20" s="58">
        <v>1.1000000000000001</v>
      </c>
      <c r="F20" s="57">
        <v>-0.7</v>
      </c>
      <c r="G20" s="59">
        <v>-2.5</v>
      </c>
      <c r="H20" s="58">
        <v>9.6</v>
      </c>
      <c r="I20" s="57">
        <v>5.5</v>
      </c>
      <c r="J20" s="59">
        <v>3</v>
      </c>
      <c r="K20" s="57">
        <v>4.2</v>
      </c>
      <c r="L20" s="57">
        <v>3</v>
      </c>
    </row>
    <row r="21" spans="4:12" ht="27.75" customHeight="1">
      <c r="D21" s="63" t="s">
        <v>33</v>
      </c>
      <c r="E21" s="58">
        <v>-3.8</v>
      </c>
      <c r="F21" s="57">
        <v>5.2</v>
      </c>
      <c r="G21" s="59">
        <v>-1.9</v>
      </c>
      <c r="H21" s="58">
        <v>-3.2</v>
      </c>
      <c r="I21" s="57">
        <v>-1.1000000000000001</v>
      </c>
      <c r="J21" s="59">
        <v>4.5</v>
      </c>
      <c r="K21" s="57">
        <v>0.5</v>
      </c>
      <c r="L21" s="57">
        <v>0.1</v>
      </c>
    </row>
    <row r="22" spans="4:12" ht="27.75" customHeight="1">
      <c r="D22" s="63" t="s">
        <v>34</v>
      </c>
      <c r="E22" s="58">
        <v>-0.2</v>
      </c>
      <c r="F22" s="57">
        <v>-0.1</v>
      </c>
      <c r="G22" s="59">
        <v>1</v>
      </c>
      <c r="H22" s="58">
        <v>5.9</v>
      </c>
      <c r="I22" s="57">
        <v>6.6</v>
      </c>
      <c r="J22" s="59">
        <v>7.5</v>
      </c>
      <c r="K22" s="57">
        <v>6.7</v>
      </c>
      <c r="L22" s="57">
        <v>7.8</v>
      </c>
    </row>
    <row r="23" spans="4:12" ht="27.75" customHeight="1">
      <c r="D23" s="63" t="s">
        <v>35</v>
      </c>
      <c r="E23" s="58">
        <v>2.2000000000000002</v>
      </c>
      <c r="F23" s="57">
        <v>1</v>
      </c>
      <c r="G23" s="59">
        <v>0.6</v>
      </c>
      <c r="H23" s="58">
        <v>1.7</v>
      </c>
      <c r="I23" s="57">
        <v>2.1</v>
      </c>
      <c r="J23" s="59">
        <v>5</v>
      </c>
      <c r="K23" s="57">
        <v>4.3</v>
      </c>
      <c r="L23" s="57">
        <v>5.3</v>
      </c>
    </row>
    <row r="24" spans="4:12" ht="27.75" customHeight="1">
      <c r="D24" s="63" t="s">
        <v>36</v>
      </c>
      <c r="E24" s="58">
        <v>4.7</v>
      </c>
      <c r="F24" s="57">
        <v>2.2000000000000002</v>
      </c>
      <c r="G24" s="59">
        <v>-0.1</v>
      </c>
      <c r="H24" s="58">
        <v>-6.9</v>
      </c>
      <c r="I24" s="57">
        <v>-5.4</v>
      </c>
      <c r="J24" s="59">
        <v>0.9</v>
      </c>
      <c r="K24" s="57">
        <v>-0.3</v>
      </c>
      <c r="L24" s="57">
        <v>2.4</v>
      </c>
    </row>
    <row r="25" spans="4:12" ht="27.75" customHeight="1">
      <c r="D25" s="63" t="s">
        <v>37</v>
      </c>
      <c r="E25" s="58">
        <v>0.8</v>
      </c>
      <c r="F25" s="57">
        <v>0.7</v>
      </c>
      <c r="G25" s="59">
        <v>0.2</v>
      </c>
      <c r="H25" s="58">
        <v>0.3</v>
      </c>
      <c r="I25" s="57">
        <v>-2.5</v>
      </c>
      <c r="J25" s="59">
        <v>3.3</v>
      </c>
      <c r="K25" s="57">
        <v>3.2</v>
      </c>
      <c r="L25" s="57">
        <v>4.4000000000000004</v>
      </c>
    </row>
    <row r="26" spans="4:12" ht="27.75" customHeight="1">
      <c r="D26" s="64" t="s">
        <v>38</v>
      </c>
      <c r="E26" s="60"/>
      <c r="F26" s="61"/>
      <c r="G26" s="62"/>
      <c r="H26" s="60">
        <v>-3.6</v>
      </c>
      <c r="I26" s="61">
        <v>1.2</v>
      </c>
      <c r="J26" s="62">
        <v>10.3</v>
      </c>
      <c r="K26" s="61">
        <v>-0.2</v>
      </c>
      <c r="L26" s="61">
        <v>-0.1</v>
      </c>
    </row>
    <row r="27" spans="4:12">
      <c r="D27" s="5" t="s">
        <v>11</v>
      </c>
      <c r="K27" s="2"/>
      <c r="L27" s="2"/>
    </row>
    <row r="28" spans="4:12">
      <c r="D28" s="5" t="s">
        <v>41</v>
      </c>
      <c r="K28" s="2"/>
      <c r="L28" s="2"/>
    </row>
  </sheetData>
  <sheetProtection selectLockedCells="1" selectUnlockedCells="1"/>
  <mergeCells count="8">
    <mergeCell ref="D7:L7"/>
    <mergeCell ref="D8:D10"/>
    <mergeCell ref="E8:G8"/>
    <mergeCell ref="H8:J8"/>
    <mergeCell ref="K8:L8"/>
    <mergeCell ref="E9:G9"/>
    <mergeCell ref="H9:J9"/>
    <mergeCell ref="K9:L9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2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B2:F22"/>
  <sheetViews>
    <sheetView showGridLines="0" zoomScale="70" zoomScaleNormal="70" workbookViewId="0">
      <selection activeCell="D15" sqref="D15"/>
    </sheetView>
  </sheetViews>
  <sheetFormatPr defaultColWidth="8.5703125" defaultRowHeight="12.75"/>
  <cols>
    <col min="1" max="1" width="8.140625" style="9" customWidth="1"/>
    <col min="2" max="2" width="81" style="9" customWidth="1"/>
    <col min="3" max="4" width="16.140625" style="9" customWidth="1"/>
    <col min="5" max="5" width="13" style="9" customWidth="1"/>
    <col min="6" max="6" width="14.42578125" style="9" customWidth="1"/>
    <col min="7" max="132" width="8.140625" style="9" customWidth="1"/>
    <col min="133" max="133" width="46.140625" style="9" customWidth="1"/>
    <col min="134" max="134" width="8" style="9" customWidth="1"/>
    <col min="135" max="135" width="8.140625" style="9" customWidth="1"/>
    <col min="136" max="16384" width="8.5703125" style="9"/>
  </cols>
  <sheetData>
    <row r="2" spans="2:6" ht="25.5" customHeight="1">
      <c r="B2" s="8"/>
    </row>
    <row r="3" spans="2:6" ht="24" customHeight="1">
      <c r="B3" s="115"/>
      <c r="C3" s="115"/>
      <c r="D3" s="115"/>
    </row>
    <row r="4" spans="2:6" ht="36.75" customHeight="1">
      <c r="B4" s="116" t="str">
        <f>[4]TAB_3!$B$4</f>
        <v>Tabela 1 - BRASIL INDICADORES DO VOLUME DE VENDAS NO COMÉRCIO VAREJISTA: COMPOSIÇÃO DA TAXA MENSAL DO COMÉRCIO VAREJISTA, POR ATIVIDADES</v>
      </c>
      <c r="C4" s="116"/>
      <c r="D4" s="116"/>
    </row>
    <row r="5" spans="2:6">
      <c r="B5" s="117" t="str">
        <f>[4]TAB_3!$B$5</f>
        <v>Setembro 2025</v>
      </c>
      <c r="C5" s="117"/>
      <c r="D5" s="117"/>
    </row>
    <row r="6" spans="2:6" ht="40.35" customHeight="1">
      <c r="B6" s="114" t="s">
        <v>42</v>
      </c>
      <c r="C6" s="110" t="s">
        <v>43</v>
      </c>
      <c r="D6" s="111"/>
      <c r="E6" s="110" t="s">
        <v>44</v>
      </c>
      <c r="F6" s="111"/>
    </row>
    <row r="7" spans="2:6" ht="44.25" customHeight="1">
      <c r="B7" s="114"/>
      <c r="C7" s="112" t="s">
        <v>45</v>
      </c>
      <c r="D7" s="113" t="s">
        <v>46</v>
      </c>
      <c r="E7" s="112" t="s">
        <v>45</v>
      </c>
      <c r="F7" s="113" t="s">
        <v>46</v>
      </c>
    </row>
    <row r="8" spans="2:6" ht="44.25" customHeight="1">
      <c r="B8" s="114"/>
      <c r="C8" s="112"/>
      <c r="D8" s="113"/>
      <c r="E8" s="112"/>
      <c r="F8" s="113"/>
    </row>
    <row r="9" spans="2:6" ht="33" customHeight="1">
      <c r="B9" s="68" t="s">
        <v>47</v>
      </c>
      <c r="C9" s="65">
        <v>0.8</v>
      </c>
      <c r="D9" s="66">
        <v>0.8</v>
      </c>
      <c r="E9" s="65">
        <v>1.1000000000000001</v>
      </c>
      <c r="F9" s="66">
        <v>1.1000000000000001</v>
      </c>
    </row>
    <row r="10" spans="2:6" ht="33" customHeight="1">
      <c r="B10" s="69" t="s">
        <v>23</v>
      </c>
      <c r="C10" s="65">
        <v>-0.8</v>
      </c>
      <c r="D10" s="67">
        <v>-0.1</v>
      </c>
      <c r="E10" s="65">
        <v>-0.8</v>
      </c>
      <c r="F10" s="67">
        <v>-0.1</v>
      </c>
    </row>
    <row r="11" spans="2:6" ht="33" customHeight="1">
      <c r="B11" s="69" t="s">
        <v>24</v>
      </c>
      <c r="C11" s="65">
        <v>-0.6</v>
      </c>
      <c r="D11" s="67">
        <v>-0.3</v>
      </c>
      <c r="E11" s="65">
        <v>-0.6</v>
      </c>
      <c r="F11" s="67">
        <v>-0.2</v>
      </c>
    </row>
    <row r="12" spans="2:6" ht="33" customHeight="1">
      <c r="B12" s="69" t="s">
        <v>26</v>
      </c>
      <c r="C12" s="65">
        <v>-1.6</v>
      </c>
      <c r="D12" s="67">
        <v>-0.1</v>
      </c>
      <c r="E12" s="65">
        <v>-1.6</v>
      </c>
      <c r="F12" s="67">
        <v>-0.1</v>
      </c>
    </row>
    <row r="13" spans="2:6" ht="33" customHeight="1">
      <c r="B13" s="69" t="s">
        <v>27</v>
      </c>
      <c r="C13" s="65">
        <v>7.5</v>
      </c>
      <c r="D13" s="67">
        <v>0.5</v>
      </c>
      <c r="E13" s="65">
        <v>7.5</v>
      </c>
      <c r="F13" s="67">
        <v>0.3</v>
      </c>
    </row>
    <row r="14" spans="2:6" ht="33" customHeight="1">
      <c r="B14" s="69" t="s">
        <v>31</v>
      </c>
      <c r="C14" s="65">
        <v>5</v>
      </c>
      <c r="D14" s="67">
        <v>0.5</v>
      </c>
      <c r="E14" s="65">
        <v>5</v>
      </c>
      <c r="F14" s="67">
        <v>0.3</v>
      </c>
    </row>
    <row r="15" spans="2:6" ht="33" customHeight="1">
      <c r="B15" s="70" t="s">
        <v>32</v>
      </c>
      <c r="C15" s="65">
        <v>-2.1</v>
      </c>
      <c r="D15" s="67">
        <v>0</v>
      </c>
      <c r="E15" s="65">
        <v>-2.1</v>
      </c>
      <c r="F15" s="67">
        <v>0</v>
      </c>
    </row>
    <row r="16" spans="2:6" ht="33" customHeight="1">
      <c r="B16" s="71" t="s">
        <v>48</v>
      </c>
      <c r="C16" s="65">
        <v>5.8</v>
      </c>
      <c r="D16" s="67">
        <v>0.1</v>
      </c>
      <c r="E16" s="65">
        <v>5.8</v>
      </c>
      <c r="F16" s="67">
        <v>0</v>
      </c>
    </row>
    <row r="17" spans="2:6" ht="33" customHeight="1">
      <c r="B17" s="70" t="s">
        <v>34</v>
      </c>
      <c r="C17" s="65">
        <v>2.8</v>
      </c>
      <c r="D17" s="67">
        <v>0.2</v>
      </c>
      <c r="E17" s="65">
        <v>2.8</v>
      </c>
      <c r="F17" s="67">
        <v>0.1</v>
      </c>
    </row>
    <row r="18" spans="2:6" ht="33" customHeight="1">
      <c r="B18" s="97" t="s">
        <v>36</v>
      </c>
      <c r="C18" s="65"/>
      <c r="D18" s="67"/>
      <c r="E18" s="65">
        <v>-1.6</v>
      </c>
      <c r="F18" s="67">
        <v>-0.3</v>
      </c>
    </row>
    <row r="19" spans="2:6" ht="33" customHeight="1">
      <c r="B19" s="97" t="s">
        <v>37</v>
      </c>
      <c r="C19" s="65"/>
      <c r="D19" s="67"/>
      <c r="E19" s="65">
        <v>-0.3</v>
      </c>
      <c r="F19" s="67">
        <v>0</v>
      </c>
    </row>
    <row r="20" spans="2:6" ht="33" customHeight="1">
      <c r="B20" s="98" t="s">
        <v>49</v>
      </c>
      <c r="C20" s="91"/>
      <c r="D20" s="92"/>
      <c r="E20" s="91">
        <v>7.7</v>
      </c>
      <c r="F20" s="92">
        <v>1.1000000000000001</v>
      </c>
    </row>
    <row r="21" spans="2:6">
      <c r="B21" s="9" t="s">
        <v>11</v>
      </c>
    </row>
    <row r="22" spans="2:6">
      <c r="B22" s="9" t="s">
        <v>50</v>
      </c>
    </row>
  </sheetData>
  <sheetProtection selectLockedCells="1" selectUnlockedCells="1"/>
  <mergeCells count="10">
    <mergeCell ref="B3:D3"/>
    <mergeCell ref="B4:D4"/>
    <mergeCell ref="B5:D5"/>
    <mergeCell ref="C7:C8"/>
    <mergeCell ref="D7:D8"/>
    <mergeCell ref="E6:F6"/>
    <mergeCell ref="E7:E8"/>
    <mergeCell ref="F7:F8"/>
    <mergeCell ref="B6:B8"/>
    <mergeCell ref="C6:D6"/>
  </mergeCells>
  <phoneticPr fontId="23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2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AB55"/>
  <sheetViews>
    <sheetView view="pageBreakPreview" topLeftCell="A20" zoomScale="50" zoomScaleNormal="85" zoomScaleSheetLayoutView="50" workbookViewId="0">
      <selection activeCell="T32" sqref="T32"/>
    </sheetView>
  </sheetViews>
  <sheetFormatPr defaultColWidth="9.140625" defaultRowHeight="15"/>
  <cols>
    <col min="1" max="1" width="9.140625" style="1"/>
    <col min="2" max="2" width="14.7109375" style="1" customWidth="1"/>
    <col min="3" max="3" width="10.85546875" style="1" customWidth="1"/>
    <col min="4" max="4" width="7.140625" style="1" customWidth="1"/>
    <col min="5" max="5" width="9" style="1" customWidth="1"/>
    <col min="6" max="6" width="7.140625" style="1" customWidth="1"/>
    <col min="7" max="7" width="9" style="1" customWidth="1"/>
    <col min="8" max="8" width="7.140625" style="1" customWidth="1"/>
    <col min="9" max="9" width="9" style="1" customWidth="1"/>
    <col min="10" max="10" width="7.85546875" style="1" customWidth="1"/>
    <col min="11" max="11" width="9" style="1" customWidth="1"/>
    <col min="12" max="12" width="7.42578125" style="1" customWidth="1"/>
    <col min="13" max="13" width="9" style="1" customWidth="1"/>
    <col min="14" max="14" width="7.5703125" style="1" bestFit="1" customWidth="1"/>
    <col min="15" max="15" width="9" style="1" customWidth="1"/>
    <col min="16" max="16" width="8.42578125" style="1" customWidth="1"/>
    <col min="17" max="17" width="9" style="1" customWidth="1"/>
    <col min="18" max="18" width="8.42578125" style="1" customWidth="1"/>
    <col min="19" max="19" width="9" style="1" customWidth="1"/>
    <col min="20" max="20" width="7.7109375" style="1" customWidth="1"/>
    <col min="21" max="21" width="9" style="1" customWidth="1"/>
    <col min="22" max="22" width="8.140625" style="1" customWidth="1"/>
    <col min="23" max="23" width="9" style="1" customWidth="1"/>
    <col min="24" max="24" width="8.140625" style="1" customWidth="1"/>
    <col min="25" max="25" width="9" style="1" customWidth="1"/>
    <col min="26" max="26" width="8.85546875" style="1" customWidth="1"/>
    <col min="27" max="27" width="9" style="1" customWidth="1"/>
    <col min="28" max="28" width="8" style="1" customWidth="1"/>
    <col min="29" max="16384" width="9.140625" style="1"/>
  </cols>
  <sheetData>
    <row r="1" spans="1:28" ht="50.1" customHeight="1">
      <c r="A1" s="10"/>
      <c r="B1" s="122" t="str">
        <f>'[4]TABELAS - M M-1'!D3</f>
        <v>REVISÃO DO VOLUME DE VENDAS - Indicador mês/ mês imediatamente anterior com ajuste sazonal: PMC Setembro 2025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95.1" customHeight="1">
      <c r="A2" s="10"/>
      <c r="B2" s="120" t="s">
        <v>51</v>
      </c>
      <c r="C2" s="118" t="s">
        <v>52</v>
      </c>
      <c r="D2" s="120"/>
      <c r="E2" s="118" t="s">
        <v>53</v>
      </c>
      <c r="F2" s="120"/>
      <c r="G2" s="118" t="s">
        <v>54</v>
      </c>
      <c r="H2" s="120"/>
      <c r="I2" s="118" t="s">
        <v>55</v>
      </c>
      <c r="J2" s="120"/>
      <c r="K2" s="118" t="s">
        <v>56</v>
      </c>
      <c r="L2" s="120"/>
      <c r="M2" s="118" t="s">
        <v>57</v>
      </c>
      <c r="N2" s="120"/>
      <c r="O2" s="118" t="s">
        <v>58</v>
      </c>
      <c r="P2" s="120"/>
      <c r="Q2" s="118" t="s">
        <v>59</v>
      </c>
      <c r="R2" s="120"/>
      <c r="S2" s="118" t="s">
        <v>60</v>
      </c>
      <c r="T2" s="120"/>
      <c r="U2" s="118" t="s">
        <v>61</v>
      </c>
      <c r="V2" s="120"/>
      <c r="W2" s="118" t="s">
        <v>2</v>
      </c>
      <c r="X2" s="120"/>
      <c r="Y2" s="118" t="s">
        <v>62</v>
      </c>
      <c r="Z2" s="120"/>
      <c r="AA2" s="118" t="s">
        <v>63</v>
      </c>
      <c r="AB2" s="119"/>
    </row>
    <row r="3" spans="1:28" ht="30" customHeight="1">
      <c r="A3" s="10"/>
      <c r="B3" s="121"/>
      <c r="C3" s="45" t="str">
        <f>'[4]TABELAS - M M-1'!E5</f>
        <v>AGO</v>
      </c>
      <c r="D3" s="46" t="str">
        <f>'[4]TABELAS - M M-1'!F5</f>
        <v>SET</v>
      </c>
      <c r="E3" s="45" t="str">
        <f>'[4]TABELAS - M M-1'!G5</f>
        <v>AGO</v>
      </c>
      <c r="F3" s="47" t="str">
        <f>'[4]TABELAS - M M-1'!H5</f>
        <v>SET</v>
      </c>
      <c r="G3" s="45" t="str">
        <f>'[4]TABELAS - M M-1'!I5</f>
        <v>AGO</v>
      </c>
      <c r="H3" s="47" t="str">
        <f>'[4]TABELAS - M M-1'!J5</f>
        <v>SET</v>
      </c>
      <c r="I3" s="45" t="str">
        <f>'[4]TABELAS - M M-1'!K5</f>
        <v>AGO</v>
      </c>
      <c r="J3" s="47" t="str">
        <f>'[4]TABELAS - M M-1'!L5</f>
        <v>SET</v>
      </c>
      <c r="K3" s="45" t="str">
        <f>'[4]TABELAS - M M-1'!M5</f>
        <v>AGO</v>
      </c>
      <c r="L3" s="47" t="str">
        <f>'[4]TABELAS - M M-1'!N5</f>
        <v>SET</v>
      </c>
      <c r="M3" s="45" t="str">
        <f>'[4]TABELAS - M M-1'!O5</f>
        <v>AGO</v>
      </c>
      <c r="N3" s="47" t="str">
        <f>'[4]TABELAS - M M-1'!P5</f>
        <v>SET</v>
      </c>
      <c r="O3" s="45" t="str">
        <f>'[4]TABELAS - M M-1'!Q5</f>
        <v>AGO</v>
      </c>
      <c r="P3" s="47" t="str">
        <f>'[4]TABELAS - M M-1'!R5</f>
        <v>SET</v>
      </c>
      <c r="Q3" s="45" t="str">
        <f>'[4]TABELAS - M M-1'!S5</f>
        <v>AGO</v>
      </c>
      <c r="R3" s="47" t="str">
        <f>'[4]TABELAS - M M-1'!T5</f>
        <v>SET</v>
      </c>
      <c r="S3" s="45" t="str">
        <f>'[4]TABELAS - M M-1'!U5</f>
        <v>AGO</v>
      </c>
      <c r="T3" s="47" t="str">
        <f>'[4]TABELAS - M M-1'!V5</f>
        <v>SET</v>
      </c>
      <c r="U3" s="45" t="str">
        <f>'[4]TABELAS - M M-1'!W5</f>
        <v>AGO</v>
      </c>
      <c r="V3" s="47" t="str">
        <f>'[4]TABELAS - M M-1'!X5</f>
        <v>SET</v>
      </c>
      <c r="W3" s="45" t="str">
        <f>'[4]TABELAS - M M-1'!Y5</f>
        <v>AGO</v>
      </c>
      <c r="X3" s="47" t="str">
        <f>'[4]TABELAS - M M-1'!Z5</f>
        <v>SET</v>
      </c>
      <c r="Y3" s="45" t="str">
        <f>'[4]TABELAS - M M-1'!AA5</f>
        <v>AGO</v>
      </c>
      <c r="Z3" s="47" t="str">
        <f>'[4]TABELAS - M M-1'!AB5</f>
        <v>SET</v>
      </c>
      <c r="AA3" s="45" t="str">
        <f>'[4]TABELAS - M M-1'!AC5</f>
        <v>AGO</v>
      </c>
      <c r="AB3" s="48" t="str">
        <f>'[4]TABELAS - M M-1'!AD5</f>
        <v>SET</v>
      </c>
    </row>
    <row r="4" spans="1:28" ht="46.35" customHeight="1">
      <c r="A4" s="11"/>
      <c r="B4" s="36">
        <f>'[4]TABELAS - M M-1'!D6</f>
        <v>45505</v>
      </c>
      <c r="C4" s="37">
        <f>'[4]TABELAS - M M-1'!E6</f>
        <v>-0.2</v>
      </c>
      <c r="D4" s="38">
        <f>'[4]TABELAS - M M-1'!F6</f>
        <v>-0.2</v>
      </c>
      <c r="E4" s="37">
        <f>'[4]TABELAS - M M-1'!G6</f>
        <v>0.1</v>
      </c>
      <c r="F4" s="38">
        <f>'[4]TABELAS - M M-1'!H6</f>
        <v>0.1</v>
      </c>
      <c r="G4" s="37">
        <f>'[4]TABELAS - M M-1'!I6</f>
        <v>0.1</v>
      </c>
      <c r="H4" s="38">
        <f>'[4]TABELAS - M M-1'!J6</f>
        <v>0.1</v>
      </c>
      <c r="I4" s="37">
        <f>'[4]TABELAS - M M-1'!K6</f>
        <v>0.2</v>
      </c>
      <c r="J4" s="38">
        <f>'[4]TABELAS - M M-1'!L6</f>
        <v>0.2</v>
      </c>
      <c r="K4" s="37">
        <f>'[4]TABELAS - M M-1'!M6</f>
        <v>-0.4</v>
      </c>
      <c r="L4" s="38">
        <f>'[4]TABELAS - M M-1'!N6</f>
        <v>-0.4</v>
      </c>
      <c r="M4" s="37">
        <f>'[4]TABELAS - M M-1'!O6</f>
        <v>-0.4</v>
      </c>
      <c r="N4" s="38">
        <f>'[4]TABELAS - M M-1'!P6</f>
        <v>-0.3</v>
      </c>
      <c r="O4" s="37">
        <f>'[4]TABELAS - M M-1'!Q6</f>
        <v>1</v>
      </c>
      <c r="P4" s="38">
        <f>'[4]TABELAS - M M-1'!R6</f>
        <v>1</v>
      </c>
      <c r="Q4" s="37">
        <f>'[4]TABELAS - M M-1'!S6</f>
        <v>-1.9</v>
      </c>
      <c r="R4" s="38">
        <f>'[4]TABELAS - M M-1'!T6</f>
        <v>-1.9</v>
      </c>
      <c r="S4" s="37">
        <f>'[4]TABELAS - M M-1'!U6</f>
        <v>-1.1000000000000001</v>
      </c>
      <c r="T4" s="38">
        <f>'[4]TABELAS - M M-1'!V6</f>
        <v>-1.1000000000000001</v>
      </c>
      <c r="U4" s="37">
        <f>'[4]TABELAS - M M-1'!W6</f>
        <v>-3.9</v>
      </c>
      <c r="V4" s="38">
        <f>'[4]TABELAS - M M-1'!X6</f>
        <v>-3.9</v>
      </c>
      <c r="W4" s="37">
        <f>'[4]TABELAS - M M-1'!Y6</f>
        <v>-1.1000000000000001</v>
      </c>
      <c r="X4" s="38">
        <f>'[4]TABELAS - M M-1'!Z6</f>
        <v>-1.1000000000000001</v>
      </c>
      <c r="Y4" s="37">
        <f>'[4]TABELAS - M M-1'!AA6</f>
        <v>-2</v>
      </c>
      <c r="Z4" s="38">
        <f>'[4]TABELAS - M M-1'!AB6</f>
        <v>-2</v>
      </c>
      <c r="AA4" s="37">
        <f>'[4]TABELAS - M M-1'!AC6</f>
        <v>0.1</v>
      </c>
      <c r="AB4" s="39">
        <f>'[4]TABELAS - M M-1'!AD6</f>
        <v>0.1</v>
      </c>
    </row>
    <row r="5" spans="1:28" ht="46.35" customHeight="1">
      <c r="A5" s="11"/>
      <c r="B5" s="36">
        <f>'[4]TABELAS - M M-1'!D7</f>
        <v>45536</v>
      </c>
      <c r="C5" s="37">
        <f>'[4]TABELAS - M M-1'!E7</f>
        <v>0.6</v>
      </c>
      <c r="D5" s="38">
        <f>'[4]TABELAS - M M-1'!F7</f>
        <v>0.8</v>
      </c>
      <c r="E5" s="37">
        <f>'[4]TABELAS - M M-1'!G7</f>
        <v>2.2000000000000002</v>
      </c>
      <c r="F5" s="38">
        <f>'[4]TABELAS - M M-1'!H7</f>
        <v>0.4</v>
      </c>
      <c r="G5" s="37">
        <f>'[4]TABELAS - M M-1'!I7</f>
        <v>0.3</v>
      </c>
      <c r="H5" s="38">
        <f>'[4]TABELAS - M M-1'!J7</f>
        <v>0.4</v>
      </c>
      <c r="I5" s="37">
        <f>'[4]TABELAS - M M-1'!K7</f>
        <v>0.4</v>
      </c>
      <c r="J5" s="38">
        <f>'[4]TABELAS - M M-1'!L7</f>
        <v>0.5</v>
      </c>
      <c r="K5" s="37">
        <f>'[4]TABELAS - M M-1'!M7</f>
        <v>-0.6</v>
      </c>
      <c r="L5" s="38">
        <f>'[4]TABELAS - M M-1'!N7</f>
        <v>0.4</v>
      </c>
      <c r="M5" s="37">
        <f>'[4]TABELAS - M M-1'!O7</f>
        <v>-2.2000000000000002</v>
      </c>
      <c r="N5" s="38">
        <f>'[4]TABELAS - M M-1'!P7</f>
        <v>-1.7</v>
      </c>
      <c r="O5" s="37">
        <f>'[4]TABELAS - M M-1'!Q7</f>
        <v>2.4</v>
      </c>
      <c r="P5" s="38">
        <f>'[4]TABELAS - M M-1'!R7</f>
        <v>1.9</v>
      </c>
      <c r="Q5" s="37">
        <f>'[4]TABELAS - M M-1'!S7</f>
        <v>-0.4</v>
      </c>
      <c r="R5" s="38">
        <f>'[4]TABELAS - M M-1'!T7</f>
        <v>0.3</v>
      </c>
      <c r="S5" s="37">
        <f>'[4]TABELAS - M M-1'!U7</f>
        <v>-0.2</v>
      </c>
      <c r="T5" s="38">
        <f>'[4]TABELAS - M M-1'!V7</f>
        <v>-0.7</v>
      </c>
      <c r="U5" s="37">
        <f>'[4]TABELAS - M M-1'!W7</f>
        <v>3</v>
      </c>
      <c r="V5" s="38">
        <f>'[4]TABELAS - M M-1'!X7</f>
        <v>3.1</v>
      </c>
      <c r="W5" s="37">
        <f>'[4]TABELAS - M M-1'!Y7</f>
        <v>1.2</v>
      </c>
      <c r="X5" s="38">
        <f>'[4]TABELAS - M M-1'!Z7</f>
        <v>1.2</v>
      </c>
      <c r="Y5" s="37">
        <f>'[4]TABELAS - M M-1'!AA7</f>
        <v>2.4</v>
      </c>
      <c r="Z5" s="38">
        <f>'[4]TABELAS - M M-1'!AB7</f>
        <v>2.1</v>
      </c>
      <c r="AA5" s="37">
        <f>'[4]TABELAS - M M-1'!AC7</f>
        <v>0.9</v>
      </c>
      <c r="AB5" s="40">
        <f>'[4]TABELAS - M M-1'!AD7</f>
        <v>0.9</v>
      </c>
    </row>
    <row r="6" spans="1:28" ht="46.35" customHeight="1">
      <c r="A6" s="11"/>
      <c r="B6" s="36">
        <f>'[4]TABELAS - M M-1'!D8</f>
        <v>45566</v>
      </c>
      <c r="C6" s="37">
        <f>'[4]TABELAS - M M-1'!E8</f>
        <v>0.4</v>
      </c>
      <c r="D6" s="38">
        <f>'[4]TABELAS - M M-1'!F8</f>
        <v>0.4</v>
      </c>
      <c r="E6" s="37">
        <f>'[4]TABELAS - M M-1'!G8</f>
        <v>1</v>
      </c>
      <c r="F6" s="38">
        <f>'[4]TABELAS - M M-1'!H8</f>
        <v>0.1</v>
      </c>
      <c r="G6" s="37">
        <f>'[4]TABELAS - M M-1'!I8</f>
        <v>0.2</v>
      </c>
      <c r="H6" s="38">
        <f>'[4]TABELAS - M M-1'!J8</f>
        <v>0.1</v>
      </c>
      <c r="I6" s="37">
        <f>'[4]TABELAS - M M-1'!K8</f>
        <v>0.1</v>
      </c>
      <c r="J6" s="38">
        <f>'[4]TABELAS - M M-1'!L8</f>
        <v>0</v>
      </c>
      <c r="K6" s="37">
        <f>'[4]TABELAS - M M-1'!M8</f>
        <v>1.9</v>
      </c>
      <c r="L6" s="38">
        <f>'[4]TABELAS - M M-1'!N8</f>
        <v>1.4</v>
      </c>
      <c r="M6" s="37">
        <f>'[4]TABELAS - M M-1'!O8</f>
        <v>4.7</v>
      </c>
      <c r="N6" s="38">
        <f>'[4]TABELAS - M M-1'!P8</f>
        <v>4.0999999999999996</v>
      </c>
      <c r="O6" s="37">
        <f>'[4]TABELAS - M M-1'!Q8</f>
        <v>-1.8</v>
      </c>
      <c r="P6" s="38">
        <f>'[4]TABELAS - M M-1'!R8</f>
        <v>-1.5</v>
      </c>
      <c r="Q6" s="37">
        <f>'[4]TABELAS - M M-1'!S8</f>
        <v>1</v>
      </c>
      <c r="R6" s="38">
        <f>'[4]TABELAS - M M-1'!T8</f>
        <v>0.7</v>
      </c>
      <c r="S6" s="37">
        <f>'[4]TABELAS - M M-1'!U8</f>
        <v>-0.1</v>
      </c>
      <c r="T6" s="38">
        <f>'[4]TABELAS - M M-1'!V8</f>
        <v>0.3</v>
      </c>
      <c r="U6" s="37">
        <f>'[4]TABELAS - M M-1'!W8</f>
        <v>-0.1</v>
      </c>
      <c r="V6" s="38">
        <f>'[4]TABELAS - M M-1'!X8</f>
        <v>-0.1</v>
      </c>
      <c r="W6" s="37">
        <f>'[4]TABELAS - M M-1'!Y8</f>
        <v>0.9</v>
      </c>
      <c r="X6" s="38">
        <f>'[4]TABELAS - M M-1'!Z8</f>
        <v>0.9</v>
      </c>
      <c r="Y6" s="37">
        <f>'[4]TABELAS - M M-1'!AA8</f>
        <v>0.8</v>
      </c>
      <c r="Z6" s="38">
        <f>'[4]TABELAS - M M-1'!AB8</f>
        <v>0.9</v>
      </c>
      <c r="AA6" s="37">
        <f>'[4]TABELAS - M M-1'!AC8</f>
        <v>0.6</v>
      </c>
      <c r="AB6" s="40">
        <f>'[4]TABELAS - M M-1'!AD8</f>
        <v>0.6</v>
      </c>
    </row>
    <row r="7" spans="1:28" ht="46.35" customHeight="1">
      <c r="A7" s="11"/>
      <c r="B7" s="36">
        <f>'[4]TABELAS - M M-1'!D9</f>
        <v>45597</v>
      </c>
      <c r="C7" s="37">
        <f>'[4]TABELAS - M M-1'!E9</f>
        <v>-0.2</v>
      </c>
      <c r="D7" s="38">
        <f>'[4]TABELAS - M M-1'!F9</f>
        <v>-0.2</v>
      </c>
      <c r="E7" s="37">
        <f>'[4]TABELAS - M M-1'!G9</f>
        <v>2.2999999999999998</v>
      </c>
      <c r="F7" s="38">
        <f>'[4]TABELAS - M M-1'!H9</f>
        <v>-0.1</v>
      </c>
      <c r="G7" s="37">
        <f>'[4]TABELAS - M M-1'!I9</f>
        <v>-0.1</v>
      </c>
      <c r="H7" s="38">
        <f>'[4]TABELAS - M M-1'!J9</f>
        <v>-0.1</v>
      </c>
      <c r="I7" s="37">
        <f>'[4]TABELAS - M M-1'!K9</f>
        <v>-0.1</v>
      </c>
      <c r="J7" s="38">
        <f>'[4]TABELAS - M M-1'!L9</f>
        <v>-0.1</v>
      </c>
      <c r="K7" s="37">
        <f>'[4]TABELAS - M M-1'!M9</f>
        <v>1.2</v>
      </c>
      <c r="L7" s="38">
        <f>'[4]TABELAS - M M-1'!N9</f>
        <v>1</v>
      </c>
      <c r="M7" s="37">
        <f>'[4]TABELAS - M M-1'!O9</f>
        <v>-1</v>
      </c>
      <c r="N7" s="38">
        <f>'[4]TABELAS - M M-1'!P9</f>
        <v>-1</v>
      </c>
      <c r="O7" s="37">
        <f>'[4]TABELAS - M M-1'!Q9</f>
        <v>-0.7</v>
      </c>
      <c r="P7" s="38">
        <f>'[4]TABELAS - M M-1'!R9</f>
        <v>-0.7</v>
      </c>
      <c r="Q7" s="37">
        <f>'[4]TABELAS - M M-1'!S9</f>
        <v>-0.9</v>
      </c>
      <c r="R7" s="38">
        <f>'[4]TABELAS - M M-1'!T9</f>
        <v>-1</v>
      </c>
      <c r="S7" s="37">
        <f>'[4]TABELAS - M M-1'!U9</f>
        <v>3.4</v>
      </c>
      <c r="T7" s="38">
        <f>'[4]TABELAS - M M-1'!V9</f>
        <v>3.3</v>
      </c>
      <c r="U7" s="37">
        <f>'[4]TABELAS - M M-1'!W9</f>
        <v>-0.4</v>
      </c>
      <c r="V7" s="38">
        <f>'[4]TABELAS - M M-1'!X9</f>
        <v>-0.4</v>
      </c>
      <c r="W7" s="37">
        <f>'[4]TABELAS - M M-1'!Y9</f>
        <v>-1.9</v>
      </c>
      <c r="X7" s="38">
        <f>'[4]TABELAS - M M-1'!Z9</f>
        <v>-1.9</v>
      </c>
      <c r="Y7" s="37">
        <f>'[4]TABELAS - M M-1'!AA9</f>
        <v>-2.9</v>
      </c>
      <c r="Z7" s="38">
        <f>'[4]TABELAS - M M-1'!AB9</f>
        <v>-2.7</v>
      </c>
      <c r="AA7" s="37">
        <f>'[4]TABELAS - M M-1'!AC9</f>
        <v>-1.6</v>
      </c>
      <c r="AB7" s="40">
        <f>'[4]TABELAS - M M-1'!AD9</f>
        <v>-1.6</v>
      </c>
    </row>
    <row r="8" spans="1:28" ht="46.35" customHeight="1">
      <c r="A8" s="11"/>
      <c r="B8" s="36">
        <f>'[4]TABELAS - M M-1'!D10</f>
        <v>45627</v>
      </c>
      <c r="C8" s="37">
        <f>'[4]TABELAS - M M-1'!E10</f>
        <v>-0.2</v>
      </c>
      <c r="D8" s="38">
        <f>'[4]TABELAS - M M-1'!F10</f>
        <v>-0.2</v>
      </c>
      <c r="E8" s="37">
        <f>'[4]TABELAS - M M-1'!G10</f>
        <v>-2.9</v>
      </c>
      <c r="F8" s="38">
        <f>'[4]TABELAS - M M-1'!H10</f>
        <v>-0.4</v>
      </c>
      <c r="G8" s="37">
        <f>'[4]TABELAS - M M-1'!I10</f>
        <v>-0.4</v>
      </c>
      <c r="H8" s="38">
        <f>'[4]TABELAS - M M-1'!J10</f>
        <v>-0.4</v>
      </c>
      <c r="I8" s="37">
        <f>'[4]TABELAS - M M-1'!K10</f>
        <v>-0.6</v>
      </c>
      <c r="J8" s="38">
        <f>'[4]TABELAS - M M-1'!L10</f>
        <v>-0.5</v>
      </c>
      <c r="K8" s="37">
        <f>'[4]TABELAS - M M-1'!M10</f>
        <v>-1.6</v>
      </c>
      <c r="L8" s="38">
        <f>'[4]TABELAS - M M-1'!N10</f>
        <v>-1.7</v>
      </c>
      <c r="M8" s="37">
        <f>'[4]TABELAS - M M-1'!O10</f>
        <v>2</v>
      </c>
      <c r="N8" s="38">
        <f>'[4]TABELAS - M M-1'!P10</f>
        <v>2</v>
      </c>
      <c r="O8" s="37">
        <f>'[4]TABELAS - M M-1'!Q10</f>
        <v>-2.6</v>
      </c>
      <c r="P8" s="38">
        <f>'[4]TABELAS - M M-1'!R10</f>
        <v>-2.5</v>
      </c>
      <c r="Q8" s="37">
        <f>'[4]TABELAS - M M-1'!S10</f>
        <v>1.3</v>
      </c>
      <c r="R8" s="38">
        <f>'[4]TABELAS - M M-1'!T10</f>
        <v>1.1000000000000001</v>
      </c>
      <c r="S8" s="37">
        <f>'[4]TABELAS - M M-1'!U10</f>
        <v>-4.7</v>
      </c>
      <c r="T8" s="38">
        <f>'[4]TABELAS - M M-1'!V10</f>
        <v>-4.8</v>
      </c>
      <c r="U8" s="37">
        <f>'[4]TABELAS - M M-1'!W10</f>
        <v>0.7</v>
      </c>
      <c r="V8" s="38">
        <f>'[4]TABELAS - M M-1'!X10</f>
        <v>0.6</v>
      </c>
      <c r="W8" s="37">
        <f>'[4]TABELAS - M M-1'!Y10</f>
        <v>-1.7</v>
      </c>
      <c r="X8" s="38">
        <f>'[4]TABELAS - M M-1'!Z10</f>
        <v>-1.7</v>
      </c>
      <c r="Y8" s="37">
        <f>'[4]TABELAS - M M-1'!AA10</f>
        <v>-3.7</v>
      </c>
      <c r="Z8" s="38">
        <f>'[4]TABELAS - M M-1'!AB10</f>
        <v>-3.8</v>
      </c>
      <c r="AA8" s="37">
        <f>'[4]TABELAS - M M-1'!AC10</f>
        <v>-4.0999999999999996</v>
      </c>
      <c r="AB8" s="40">
        <f>'[4]TABELAS - M M-1'!AD10</f>
        <v>-4.2</v>
      </c>
    </row>
    <row r="9" spans="1:28" ht="46.35" customHeight="1">
      <c r="A9" s="11"/>
      <c r="B9" s="36">
        <f>'[4]TABELAS - M M-1'!D11</f>
        <v>45658</v>
      </c>
      <c r="C9" s="37">
        <f>'[4]TABELAS - M M-1'!E11</f>
        <v>0.2</v>
      </c>
      <c r="D9" s="38">
        <f>'[4]TABELAS - M M-1'!F11</f>
        <v>0.2</v>
      </c>
      <c r="E9" s="37">
        <f>'[4]TABELAS - M M-1'!G11</f>
        <v>1.4</v>
      </c>
      <c r="F9" s="38">
        <f>'[4]TABELAS - M M-1'!H11</f>
        <v>-0.4</v>
      </c>
      <c r="G9" s="37">
        <f>'[4]TABELAS - M M-1'!I11</f>
        <v>-0.4</v>
      </c>
      <c r="H9" s="38">
        <f>'[4]TABELAS - M M-1'!J11</f>
        <v>-0.4</v>
      </c>
      <c r="I9" s="37">
        <f>'[4]TABELAS - M M-1'!K11</f>
        <v>0.1</v>
      </c>
      <c r="J9" s="38">
        <f>'[4]TABELAS - M M-1'!L11</f>
        <v>0.1</v>
      </c>
      <c r="K9" s="37">
        <f>'[4]TABELAS - M M-1'!M11</f>
        <v>-0.7</v>
      </c>
      <c r="L9" s="38">
        <f>'[4]TABELAS - M M-1'!N11</f>
        <v>-0.7</v>
      </c>
      <c r="M9" s="37">
        <f>'[4]TABELAS - M M-1'!O11</f>
        <v>-1.7</v>
      </c>
      <c r="N9" s="38">
        <f>'[4]TABELAS - M M-1'!P11</f>
        <v>-1.7</v>
      </c>
      <c r="O9" s="37">
        <f>'[4]TABELAS - M M-1'!Q11</f>
        <v>2.1</v>
      </c>
      <c r="P9" s="38">
        <f>'[4]TABELAS - M M-1'!R11</f>
        <v>2.1</v>
      </c>
      <c r="Q9" s="37">
        <f>'[4]TABELAS - M M-1'!S11</f>
        <v>0.4</v>
      </c>
      <c r="R9" s="38">
        <f>'[4]TABELAS - M M-1'!T11</f>
        <v>0.2</v>
      </c>
      <c r="S9" s="37">
        <f>'[4]TABELAS - M M-1'!U11</f>
        <v>5</v>
      </c>
      <c r="T9" s="38">
        <f>'[4]TABELAS - M M-1'!V11</f>
        <v>5</v>
      </c>
      <c r="U9" s="37">
        <f>'[4]TABELAS - M M-1'!W11</f>
        <v>1.1000000000000001</v>
      </c>
      <c r="V9" s="38">
        <f>'[4]TABELAS - M M-1'!X11</f>
        <v>1</v>
      </c>
      <c r="W9" s="37">
        <f>'[4]TABELAS - M M-1'!Y11</f>
        <v>2.9</v>
      </c>
      <c r="X9" s="38">
        <f>'[4]TABELAS - M M-1'!Z11</f>
        <v>2.9</v>
      </c>
      <c r="Y9" s="37">
        <f>'[4]TABELAS - M M-1'!AA11</f>
        <v>5.3</v>
      </c>
      <c r="Z9" s="38">
        <f>'[4]TABELAS - M M-1'!AB11</f>
        <v>5.4</v>
      </c>
      <c r="AA9" s="37">
        <f>'[4]TABELAS - M M-1'!AC11</f>
        <v>3.9</v>
      </c>
      <c r="AB9" s="40">
        <f>'[4]TABELAS - M M-1'!AD11</f>
        <v>3.9</v>
      </c>
    </row>
    <row r="10" spans="1:28" ht="46.35" customHeight="1">
      <c r="A10" s="11"/>
      <c r="B10" s="36">
        <f>'[4]TABELAS - M M-1'!D12</f>
        <v>45689</v>
      </c>
      <c r="C10" s="37">
        <f>'[4]TABELAS - M M-1'!E12</f>
        <v>0.6</v>
      </c>
      <c r="D10" s="38">
        <f>'[4]TABELAS - M M-1'!F12</f>
        <v>0.5</v>
      </c>
      <c r="E10" s="37">
        <f>'[4]TABELAS - M M-1'!G12</f>
        <v>0.3</v>
      </c>
      <c r="F10" s="38">
        <f>'[4]TABELAS - M M-1'!H12</f>
        <v>1.1000000000000001</v>
      </c>
      <c r="G10" s="37">
        <f>'[4]TABELAS - M M-1'!I12</f>
        <v>1.1000000000000001</v>
      </c>
      <c r="H10" s="38">
        <f>'[4]TABELAS - M M-1'!J12</f>
        <v>1.1000000000000001</v>
      </c>
      <c r="I10" s="37">
        <f>'[4]TABELAS - M M-1'!K12</f>
        <v>1.1000000000000001</v>
      </c>
      <c r="J10" s="38">
        <f>'[4]TABELAS - M M-1'!L12</f>
        <v>1.1000000000000001</v>
      </c>
      <c r="K10" s="37">
        <f>'[4]TABELAS - M M-1'!M12</f>
        <v>0.1</v>
      </c>
      <c r="L10" s="38">
        <f>'[4]TABELAS - M M-1'!N12</f>
        <v>0.1</v>
      </c>
      <c r="M10" s="37">
        <f>'[4]TABELAS - M M-1'!O12</f>
        <v>1.1000000000000001</v>
      </c>
      <c r="N10" s="38">
        <f>'[4]TABELAS - M M-1'!P12</f>
        <v>1.1000000000000001</v>
      </c>
      <c r="O10" s="37">
        <f>'[4]TABELAS - M M-1'!Q12</f>
        <v>0.6</v>
      </c>
      <c r="P10" s="38">
        <f>'[4]TABELAS - M M-1'!R12</f>
        <v>0.7</v>
      </c>
      <c r="Q10" s="37">
        <f>'[4]TABELAS - M M-1'!S12</f>
        <v>-20.399999999999999</v>
      </c>
      <c r="R10" s="38">
        <f>'[4]TABELAS - M M-1'!T12</f>
        <v>-20.2</v>
      </c>
      <c r="S10" s="37">
        <f>'[4]TABELAS - M M-1'!U12</f>
        <v>-4.7</v>
      </c>
      <c r="T10" s="38">
        <f>'[4]TABELAS - M M-1'!V12</f>
        <v>-4.7</v>
      </c>
      <c r="U10" s="37">
        <f>'[4]TABELAS - M M-1'!W12</f>
        <v>0.7</v>
      </c>
      <c r="V10" s="38">
        <f>'[4]TABELAS - M M-1'!X12</f>
        <v>0.6</v>
      </c>
      <c r="W10" s="37">
        <f>'[4]TABELAS - M M-1'!Y12</f>
        <v>-0.4</v>
      </c>
      <c r="X10" s="38">
        <f>'[4]TABELAS - M M-1'!Z12</f>
        <v>-0.4</v>
      </c>
      <c r="Y10" s="37">
        <f>'[4]TABELAS - M M-1'!AA12</f>
        <v>-2.9</v>
      </c>
      <c r="Z10" s="38">
        <f>'[4]TABELAS - M M-1'!AB12</f>
        <v>-2.9</v>
      </c>
      <c r="AA10" s="37">
        <f>'[4]TABELAS - M M-1'!AC12</f>
        <v>1</v>
      </c>
      <c r="AB10" s="40">
        <f>'[4]TABELAS - M M-1'!AD12</f>
        <v>1</v>
      </c>
    </row>
    <row r="11" spans="1:28" ht="46.35" customHeight="1">
      <c r="A11" s="11"/>
      <c r="B11" s="36">
        <f>'[4]TABELAS - M M-1'!D13</f>
        <v>45717</v>
      </c>
      <c r="C11" s="37">
        <f>'[4]TABELAS - M M-1'!E13</f>
        <v>0.8</v>
      </c>
      <c r="D11" s="38">
        <f>'[4]TABELAS - M M-1'!F13</f>
        <v>0.7</v>
      </c>
      <c r="E11" s="37">
        <f>'[4]TABELAS - M M-1'!G13</f>
        <v>-0.9</v>
      </c>
      <c r="F11" s="38">
        <f>'[4]TABELAS - M M-1'!H13</f>
        <v>0.3</v>
      </c>
      <c r="G11" s="37">
        <f>'[4]TABELAS - M M-1'!I13</f>
        <v>0.3</v>
      </c>
      <c r="H11" s="38">
        <f>'[4]TABELAS - M M-1'!J13</f>
        <v>0.3</v>
      </c>
      <c r="I11" s="37">
        <f>'[4]TABELAS - M M-1'!K13</f>
        <v>-0.2</v>
      </c>
      <c r="J11" s="38">
        <f>'[4]TABELAS - M M-1'!L13</f>
        <v>-0.2</v>
      </c>
      <c r="K11" s="37">
        <f>'[4]TABELAS - M M-1'!M13</f>
        <v>1.2</v>
      </c>
      <c r="L11" s="38">
        <f>'[4]TABELAS - M M-1'!N13</f>
        <v>1.2</v>
      </c>
      <c r="M11" s="37">
        <f>'[4]TABELAS - M M-1'!O13</f>
        <v>-0.6</v>
      </c>
      <c r="N11" s="38">
        <f>'[4]TABELAS - M M-1'!P13</f>
        <v>-0.6</v>
      </c>
      <c r="O11" s="37">
        <f>'[4]TABELAS - M M-1'!Q13</f>
        <v>1.1000000000000001</v>
      </c>
      <c r="P11" s="38">
        <f>'[4]TABELAS - M M-1'!R13</f>
        <v>1.1000000000000001</v>
      </c>
      <c r="Q11" s="37">
        <f>'[4]TABELAS - M M-1'!S13</f>
        <v>30.5</v>
      </c>
      <c r="R11" s="38">
        <f>'[4]TABELAS - M M-1'!T13</f>
        <v>30</v>
      </c>
      <c r="S11" s="37">
        <f>'[4]TABELAS - M M-1'!U13</f>
        <v>3.1</v>
      </c>
      <c r="T11" s="38">
        <f>'[4]TABELAS - M M-1'!V13</f>
        <v>3.1</v>
      </c>
      <c r="U11" s="37">
        <f>'[4]TABELAS - M M-1'!W13</f>
        <v>1</v>
      </c>
      <c r="V11" s="38">
        <f>'[4]TABELAS - M M-1'!X13</f>
        <v>1</v>
      </c>
      <c r="W11" s="37">
        <f>'[4]TABELAS - M M-1'!Y13</f>
        <v>1.8</v>
      </c>
      <c r="X11" s="38">
        <f>'[4]TABELAS - M M-1'!Z13</f>
        <v>1.8</v>
      </c>
      <c r="Y11" s="37">
        <f>'[4]TABELAS - M M-1'!AA13</f>
        <v>1.1000000000000001</v>
      </c>
      <c r="Z11" s="38">
        <f>'[4]TABELAS - M M-1'!AB13</f>
        <v>1.1000000000000001</v>
      </c>
      <c r="AA11" s="37">
        <f>'[4]TABELAS - M M-1'!AC13</f>
        <v>0.2</v>
      </c>
      <c r="AB11" s="40">
        <f>'[4]TABELAS - M M-1'!AD13</f>
        <v>0.2</v>
      </c>
    </row>
    <row r="12" spans="1:28" ht="46.35" customHeight="1">
      <c r="A12" s="11"/>
      <c r="B12" s="36">
        <f>'[4]TABELAS - M M-1'!D14</f>
        <v>45748</v>
      </c>
      <c r="C12" s="37">
        <f>'[4]TABELAS - M M-1'!E14</f>
        <v>-0.3</v>
      </c>
      <c r="D12" s="38">
        <f>'[4]TABELAS - M M-1'!F14</f>
        <v>-0.3</v>
      </c>
      <c r="E12" s="37">
        <f>'[4]TABELAS - M M-1'!G14</f>
        <v>-1.3</v>
      </c>
      <c r="F12" s="38">
        <f>'[4]TABELAS - M M-1'!H14</f>
        <v>-0.3</v>
      </c>
      <c r="G12" s="37">
        <f>'[4]TABELAS - M M-1'!I14</f>
        <v>-0.3</v>
      </c>
      <c r="H12" s="38">
        <f>'[4]TABELAS - M M-1'!J14</f>
        <v>-0.3</v>
      </c>
      <c r="I12" s="37">
        <f>'[4]TABELAS - M M-1'!K14</f>
        <v>-0.2</v>
      </c>
      <c r="J12" s="38">
        <f>'[4]TABELAS - M M-1'!L14</f>
        <v>-0.2</v>
      </c>
      <c r="K12" s="37">
        <f>'[4]TABELAS - M M-1'!M14</f>
        <v>0.6</v>
      </c>
      <c r="L12" s="38">
        <f>'[4]TABELAS - M M-1'!N14</f>
        <v>0.5</v>
      </c>
      <c r="M12" s="37">
        <f>'[4]TABELAS - M M-1'!O14</f>
        <v>-0.3</v>
      </c>
      <c r="N12" s="38">
        <f>'[4]TABELAS - M M-1'!P14</f>
        <v>-0.4</v>
      </c>
      <c r="O12" s="37">
        <f>'[4]TABELAS - M M-1'!Q14</f>
        <v>0.3</v>
      </c>
      <c r="P12" s="38">
        <f>'[4]TABELAS - M M-1'!R14</f>
        <v>0.3</v>
      </c>
      <c r="Q12" s="37">
        <f>'[4]TABELAS - M M-1'!S14</f>
        <v>1.3</v>
      </c>
      <c r="R12" s="38">
        <f>'[4]TABELAS - M M-1'!T14</f>
        <v>1.3</v>
      </c>
      <c r="S12" s="37">
        <f>'[4]TABELAS - M M-1'!U14</f>
        <v>-1.4</v>
      </c>
      <c r="T12" s="38">
        <f>'[4]TABELAS - M M-1'!V14</f>
        <v>-1.3</v>
      </c>
      <c r="U12" s="37">
        <f>'[4]TABELAS - M M-1'!W14</f>
        <v>0.7</v>
      </c>
      <c r="V12" s="38">
        <f>'[4]TABELAS - M M-1'!X14</f>
        <v>0.7</v>
      </c>
      <c r="W12" s="37">
        <f>'[4]TABELAS - M M-1'!Y14</f>
        <v>-2.1</v>
      </c>
      <c r="X12" s="38">
        <f>'[4]TABELAS - M M-1'!Z14</f>
        <v>-2.1</v>
      </c>
      <c r="Y12" s="37">
        <f>'[4]TABELAS - M M-1'!AA14</f>
        <v>-2.5</v>
      </c>
      <c r="Z12" s="38">
        <f>'[4]TABELAS - M M-1'!AB14</f>
        <v>-2.5</v>
      </c>
      <c r="AA12" s="37">
        <f>'[4]TABELAS - M M-1'!AC14</f>
        <v>-0.7</v>
      </c>
      <c r="AB12" s="40">
        <f>'[4]TABELAS - M M-1'!AD14</f>
        <v>-0.7</v>
      </c>
    </row>
    <row r="13" spans="1:28" ht="46.35" customHeight="1">
      <c r="A13" s="11"/>
      <c r="B13" s="36">
        <f>'[4]TABELAS - M M-1'!D15</f>
        <v>45778</v>
      </c>
      <c r="C13" s="37">
        <f>'[4]TABELAS - M M-1'!E15</f>
        <v>-0.4</v>
      </c>
      <c r="D13" s="38">
        <f>'[4]TABELAS - M M-1'!F15</f>
        <v>-0.4</v>
      </c>
      <c r="E13" s="37">
        <f>'[4]TABELAS - M M-1'!G15</f>
        <v>-1.4</v>
      </c>
      <c r="F13" s="38">
        <f>'[4]TABELAS - M M-1'!H15</f>
        <v>-0.1</v>
      </c>
      <c r="G13" s="37">
        <f>'[4]TABELAS - M M-1'!I15</f>
        <v>-0.1</v>
      </c>
      <c r="H13" s="38">
        <f>'[4]TABELAS - M M-1'!J15</f>
        <v>-0.1</v>
      </c>
      <c r="I13" s="37">
        <f>'[4]TABELAS - M M-1'!K15</f>
        <v>0</v>
      </c>
      <c r="J13" s="38">
        <f>'[4]TABELAS - M M-1'!L15</f>
        <v>0</v>
      </c>
      <c r="K13" s="37">
        <f>'[4]TABELAS - M M-1'!M15</f>
        <v>0.7</v>
      </c>
      <c r="L13" s="38">
        <f>'[4]TABELAS - M M-1'!N15</f>
        <v>0.6</v>
      </c>
      <c r="M13" s="37">
        <f>'[4]TABELAS - M M-1'!O15</f>
        <v>2.1</v>
      </c>
      <c r="N13" s="38">
        <f>'[4]TABELAS - M M-1'!P15</f>
        <v>2</v>
      </c>
      <c r="O13" s="37">
        <f>'[4]TABELAS - M M-1'!Q15</f>
        <v>1.7</v>
      </c>
      <c r="P13" s="38">
        <f>'[4]TABELAS - M M-1'!R15</f>
        <v>1.7</v>
      </c>
      <c r="Q13" s="37">
        <f>'[4]TABELAS - M M-1'!S15</f>
        <v>-2.1</v>
      </c>
      <c r="R13" s="38">
        <f>'[4]TABELAS - M M-1'!T15</f>
        <v>-2</v>
      </c>
      <c r="S13" s="37">
        <f>'[4]TABELAS - M M-1'!U15</f>
        <v>3.1</v>
      </c>
      <c r="T13" s="38">
        <f>'[4]TABELAS - M M-1'!V15</f>
        <v>3.2</v>
      </c>
      <c r="U13" s="37">
        <f>'[4]TABELAS - M M-1'!W15</f>
        <v>-2</v>
      </c>
      <c r="V13" s="38">
        <f>'[4]TABELAS - M M-1'!X15</f>
        <v>-2</v>
      </c>
      <c r="W13" s="37">
        <f>'[4]TABELAS - M M-1'!Y15</f>
        <v>0</v>
      </c>
      <c r="X13" s="38">
        <f>'[4]TABELAS - M M-1'!Z15</f>
        <v>0</v>
      </c>
      <c r="Y13" s="37">
        <f>'[4]TABELAS - M M-1'!AA15</f>
        <v>-1.6</v>
      </c>
      <c r="Z13" s="38">
        <f>'[4]TABELAS - M M-1'!AB15</f>
        <v>-1.6</v>
      </c>
      <c r="AA13" s="37">
        <f>'[4]TABELAS - M M-1'!AC15</f>
        <v>-1</v>
      </c>
      <c r="AB13" s="40">
        <f>'[4]TABELAS - M M-1'!AD15</f>
        <v>-1</v>
      </c>
    </row>
    <row r="14" spans="1:28" ht="46.35" customHeight="1">
      <c r="A14" s="11"/>
      <c r="B14" s="36">
        <f>'[4]TABELAS - M M-1'!D16</f>
        <v>45809</v>
      </c>
      <c r="C14" s="37">
        <f>'[4]TABELAS - M M-1'!E16</f>
        <v>-0.1</v>
      </c>
      <c r="D14" s="38">
        <f>'[4]TABELAS - M M-1'!F16</f>
        <v>-0.1</v>
      </c>
      <c r="E14" s="37">
        <f>'[4]TABELAS - M M-1'!G16</f>
        <v>0.3</v>
      </c>
      <c r="F14" s="38">
        <f>'[4]TABELAS - M M-1'!H16</f>
        <v>-0.5</v>
      </c>
      <c r="G14" s="37">
        <f>'[4]TABELAS - M M-1'!I16</f>
        <v>-0.5</v>
      </c>
      <c r="H14" s="38">
        <f>'[4]TABELAS - M M-1'!J16</f>
        <v>-0.5</v>
      </c>
      <c r="I14" s="37">
        <f>'[4]TABELAS - M M-1'!K16</f>
        <v>-0.6</v>
      </c>
      <c r="J14" s="38">
        <f>'[4]TABELAS - M M-1'!L16</f>
        <v>-0.6</v>
      </c>
      <c r="K14" s="37">
        <f>'[4]TABELAS - M M-1'!M16</f>
        <v>0.2</v>
      </c>
      <c r="L14" s="38">
        <f>'[4]TABELAS - M M-1'!N16</f>
        <v>0.1</v>
      </c>
      <c r="M14" s="37">
        <f>'[4]TABELAS - M M-1'!O16</f>
        <v>-0.9</v>
      </c>
      <c r="N14" s="38">
        <f>'[4]TABELAS - M M-1'!P16</f>
        <v>-0.9</v>
      </c>
      <c r="O14" s="37">
        <f>'[4]TABELAS - M M-1'!Q16</f>
        <v>-0.7</v>
      </c>
      <c r="P14" s="38">
        <f>'[4]TABELAS - M M-1'!R16</f>
        <v>-0.6</v>
      </c>
      <c r="Q14" s="37">
        <f>'[4]TABELAS - M M-1'!S16</f>
        <v>-1.5</v>
      </c>
      <c r="R14" s="38">
        <f>'[4]TABELAS - M M-1'!T16</f>
        <v>-1.5</v>
      </c>
      <c r="S14" s="37">
        <f>'[4]TABELAS - M M-1'!U16</f>
        <v>-2.4</v>
      </c>
      <c r="T14" s="38">
        <f>'[4]TABELAS - M M-1'!V16</f>
        <v>-2.2999999999999998</v>
      </c>
      <c r="U14" s="37">
        <f>'[4]TABELAS - M M-1'!W16</f>
        <v>0.6</v>
      </c>
      <c r="V14" s="38">
        <f>'[4]TABELAS - M M-1'!X16</f>
        <v>0.7</v>
      </c>
      <c r="W14" s="37">
        <f>'[4]TABELAS - M M-1'!Y16</f>
        <v>-3.4</v>
      </c>
      <c r="X14" s="38">
        <f>'[4]TABELAS - M M-1'!Z16</f>
        <v>-3.3</v>
      </c>
      <c r="Y14" s="37">
        <f>'[4]TABELAS - M M-1'!AA16</f>
        <v>-3.6</v>
      </c>
      <c r="Z14" s="38">
        <f>'[4]TABELAS - M M-1'!AB16</f>
        <v>-3.6</v>
      </c>
      <c r="AA14" s="37">
        <f>'[4]TABELAS - M M-1'!AC16</f>
        <v>-2.5</v>
      </c>
      <c r="AB14" s="40">
        <f>'[4]TABELAS - M M-1'!AD16</f>
        <v>-2.4</v>
      </c>
    </row>
    <row r="15" spans="1:28" ht="46.35" customHeight="1">
      <c r="A15" s="11"/>
      <c r="B15" s="36">
        <f>'[4]TABELAS - M M-1'!D17</f>
        <v>45839</v>
      </c>
      <c r="C15" s="37">
        <f>'[4]TABELAS - M M-1'!E17</f>
        <v>-0.2</v>
      </c>
      <c r="D15" s="38">
        <f>'[4]TABELAS - M M-1'!F17</f>
        <v>-0.2</v>
      </c>
      <c r="E15" s="37">
        <f>'[4]TABELAS - M M-1'!G17</f>
        <v>2</v>
      </c>
      <c r="F15" s="38">
        <f>'[4]TABELAS - M M-1'!H17</f>
        <v>2</v>
      </c>
      <c r="G15" s="37">
        <f>'[4]TABELAS - M M-1'!I17</f>
        <v>-0.3</v>
      </c>
      <c r="H15" s="38">
        <f>'[4]TABELAS - M M-1'!J17</f>
        <v>-0.3</v>
      </c>
      <c r="I15" s="37">
        <f>'[4]TABELAS - M M-1'!K17</f>
        <v>-0.1</v>
      </c>
      <c r="J15" s="38">
        <f>'[4]TABELAS - M M-1'!L17</f>
        <v>-0.1</v>
      </c>
      <c r="K15" s="37">
        <f>'[4]TABELAS - M M-1'!M17</f>
        <v>-2.9</v>
      </c>
      <c r="L15" s="38">
        <f>'[4]TABELAS - M M-1'!N17</f>
        <v>-3</v>
      </c>
      <c r="M15" s="37">
        <f>'[4]TABELAS - M M-1'!O17</f>
        <v>1.5</v>
      </c>
      <c r="N15" s="38">
        <f>'[4]TABELAS - M M-1'!P17</f>
        <v>1.4</v>
      </c>
      <c r="O15" s="37">
        <f>'[4]TABELAS - M M-1'!Q17</f>
        <v>0.7</v>
      </c>
      <c r="P15" s="38">
        <f>'[4]TABELAS - M M-1'!R17</f>
        <v>0.6</v>
      </c>
      <c r="Q15" s="37">
        <f>'[4]TABELAS - M M-1'!S17</f>
        <v>0.9</v>
      </c>
      <c r="R15" s="38">
        <f>'[4]TABELAS - M M-1'!T17</f>
        <v>0.9</v>
      </c>
      <c r="S15" s="37">
        <f>'[4]TABELAS - M M-1'!U17</f>
        <v>-3.2</v>
      </c>
      <c r="T15" s="38">
        <f>'[4]TABELAS - M M-1'!V17</f>
        <v>-3.1</v>
      </c>
      <c r="U15" s="37">
        <f>'[4]TABELAS - M M-1'!W17</f>
        <v>-0.7</v>
      </c>
      <c r="V15" s="38">
        <f>'[4]TABELAS - M M-1'!X17</f>
        <v>-0.7</v>
      </c>
      <c r="W15" s="37">
        <f>'[4]TABELAS - M M-1'!Y17</f>
        <v>1.8</v>
      </c>
      <c r="X15" s="38">
        <f>'[4]TABELAS - M M-1'!Z17</f>
        <v>1.9</v>
      </c>
      <c r="Y15" s="37">
        <f>'[4]TABELAS - M M-1'!AA17</f>
        <v>1.4</v>
      </c>
      <c r="Z15" s="38">
        <f>'[4]TABELAS - M M-1'!AB17</f>
        <v>1.4</v>
      </c>
      <c r="AA15" s="37">
        <f>'[4]TABELAS - M M-1'!AC17</f>
        <v>0.5</v>
      </c>
      <c r="AB15" s="40">
        <f>'[4]TABELAS - M M-1'!AD17</f>
        <v>0.5</v>
      </c>
    </row>
    <row r="16" spans="1:28" ht="46.35" customHeight="1">
      <c r="A16" s="11"/>
      <c r="B16" s="36">
        <f>'[4]TABELAS - M M-1'!D18</f>
        <v>45870</v>
      </c>
      <c r="C16" s="37">
        <f>'[4]TABELAS - M M-1'!E18</f>
        <v>0.2</v>
      </c>
      <c r="D16" s="38">
        <f>'[4]TABELAS - M M-1'!F18</f>
        <v>0.1</v>
      </c>
      <c r="E16" s="37">
        <f>'[4]TABELAS - M M-1'!G18</f>
        <v>-0.6</v>
      </c>
      <c r="F16" s="38">
        <f>'[4]TABELAS - M M-1'!H18</f>
        <v>-0.7</v>
      </c>
      <c r="G16" s="37">
        <f>'[4]TABELAS - M M-1'!I18</f>
        <v>0.4</v>
      </c>
      <c r="H16" s="38">
        <f>'[4]TABELAS - M M-1'!J18</f>
        <v>0.3</v>
      </c>
      <c r="I16" s="37">
        <f>'[4]TABELAS - M M-1'!K18</f>
        <v>0.4</v>
      </c>
      <c r="J16" s="38">
        <f>'[4]TABELAS - M M-1'!L18</f>
        <v>0.3</v>
      </c>
      <c r="K16" s="37">
        <f>'[4]TABELAS - M M-1'!M18</f>
        <v>1</v>
      </c>
      <c r="L16" s="38">
        <f>'[4]TABELAS - M M-1'!N18</f>
        <v>0.8</v>
      </c>
      <c r="M16" s="37">
        <f>'[4]TABELAS - M M-1'!O18</f>
        <v>0.4</v>
      </c>
      <c r="N16" s="38">
        <f>'[4]TABELAS - M M-1'!P18</f>
        <v>0</v>
      </c>
      <c r="O16" s="37">
        <f>'[4]TABELAS - M M-1'!Q18</f>
        <v>0.7</v>
      </c>
      <c r="P16" s="38">
        <f>'[4]TABELAS - M M-1'!R18</f>
        <v>0.9</v>
      </c>
      <c r="Q16" s="37">
        <f>'[4]TABELAS - M M-1'!S18</f>
        <v>-2.1</v>
      </c>
      <c r="R16" s="38">
        <f>'[4]TABELAS - M M-1'!T18</f>
        <v>-2.1</v>
      </c>
      <c r="S16" s="37">
        <f>'[4]TABELAS - M M-1'!U18</f>
        <v>4.9000000000000004</v>
      </c>
      <c r="T16" s="38">
        <f>'[4]TABELAS - M M-1'!V18</f>
        <v>4.9000000000000004</v>
      </c>
      <c r="U16" s="37">
        <f>'[4]TABELAS - M M-1'!W18</f>
        <v>-0.5</v>
      </c>
      <c r="V16" s="38">
        <f>'[4]TABELAS - M M-1'!X18</f>
        <v>-0.6</v>
      </c>
      <c r="W16" s="37">
        <f>'[4]TABELAS - M M-1'!Y18</f>
        <v>0.9</v>
      </c>
      <c r="X16" s="38">
        <f>'[4]TABELAS - M M-1'!Z18</f>
        <v>0.8</v>
      </c>
      <c r="Y16" s="37">
        <f>'[4]TABELAS - M M-1'!AA18</f>
        <v>2.2999999999999998</v>
      </c>
      <c r="Z16" s="38">
        <f>'[4]TABELAS - M M-1'!AB18</f>
        <v>2.4</v>
      </c>
      <c r="AA16" s="37">
        <f>'[4]TABELAS - M M-1'!AC18</f>
        <v>0.1</v>
      </c>
      <c r="AB16" s="40">
        <f>'[4]TABELAS - M M-1'!AD18</f>
        <v>0.1</v>
      </c>
    </row>
    <row r="17" spans="1:28" ht="46.35" customHeight="1">
      <c r="A17" s="6"/>
      <c r="B17" s="41">
        <f>'[4]TABELAS - M M-1'!D19</f>
        <v>45901</v>
      </c>
      <c r="C17" s="42"/>
      <c r="D17" s="43">
        <f>'[4]TABELAS - M M-1'!F19</f>
        <v>-0.3</v>
      </c>
      <c r="E17" s="42"/>
      <c r="F17" s="43">
        <f>'[4]TABELAS - M M-1'!H19</f>
        <v>-0.9</v>
      </c>
      <c r="G17" s="42"/>
      <c r="H17" s="43">
        <f>'[4]TABELAS - M M-1'!J19</f>
        <v>-0.2</v>
      </c>
      <c r="I17" s="42"/>
      <c r="J17" s="43">
        <f>'[4]TABELAS - M M-1'!L19</f>
        <v>-0.3</v>
      </c>
      <c r="K17" s="42"/>
      <c r="L17" s="43">
        <f>'[4]TABELAS - M M-1'!N19</f>
        <v>-1.2</v>
      </c>
      <c r="M17" s="42"/>
      <c r="N17" s="43">
        <f>'[4]TABELAS - M M-1'!P19</f>
        <v>-0.5</v>
      </c>
      <c r="O17" s="42"/>
      <c r="P17" s="43">
        <f>'[4]TABELAS - M M-1'!R19</f>
        <v>1.3</v>
      </c>
      <c r="Q17" s="42"/>
      <c r="R17" s="43">
        <f>'[4]TABELAS - M M-1'!T19</f>
        <v>-1.6</v>
      </c>
      <c r="S17" s="42"/>
      <c r="T17" s="43">
        <f>'[4]TABELAS - M M-1'!V19</f>
        <v>-0.9</v>
      </c>
      <c r="U17" s="42"/>
      <c r="V17" s="43">
        <f>'[4]TABELAS - M M-1'!X19</f>
        <v>0.5</v>
      </c>
      <c r="W17" s="42"/>
      <c r="X17" s="43">
        <f>'[4]TABELAS - M M-1'!Z19</f>
        <v>0.2</v>
      </c>
      <c r="Y17" s="42"/>
      <c r="Z17" s="43">
        <f>'[4]TABELAS - M M-1'!AB19</f>
        <v>-0.8</v>
      </c>
      <c r="AA17" s="42"/>
      <c r="AB17" s="44">
        <f>'[4]TABELAS - M M-1'!AD19</f>
        <v>-0.1</v>
      </c>
    </row>
    <row r="18" spans="1:28">
      <c r="A18" s="10"/>
      <c r="B18" s="12" t="s">
        <v>64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>
      <c r="A19" s="10"/>
      <c r="B19" s="13" t="s">
        <v>65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50.1" customHeight="1">
      <c r="B20" s="122" t="str">
        <f>'[4]TABELAS - M M-1'!$D$25</f>
        <v>REVISÃO DA RECEITA DE VENDAS -  Indicador mês/ mês imediatamente anterior com ajuste sazonal: PMC Setembro 2025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</row>
    <row r="21" spans="1:28" ht="95.1" customHeight="1">
      <c r="A21" s="10"/>
      <c r="B21" s="120" t="s">
        <v>51</v>
      </c>
      <c r="C21" s="118" t="s">
        <v>52</v>
      </c>
      <c r="D21" s="120"/>
      <c r="E21" s="118" t="s">
        <v>53</v>
      </c>
      <c r="F21" s="120"/>
      <c r="G21" s="118" t="s">
        <v>54</v>
      </c>
      <c r="H21" s="120"/>
      <c r="I21" s="118" t="s">
        <v>55</v>
      </c>
      <c r="J21" s="120"/>
      <c r="K21" s="118" t="s">
        <v>56</v>
      </c>
      <c r="L21" s="120"/>
      <c r="M21" s="118" t="s">
        <v>57</v>
      </c>
      <c r="N21" s="120"/>
      <c r="O21" s="118" t="s">
        <v>58</v>
      </c>
      <c r="P21" s="120"/>
      <c r="Q21" s="118" t="s">
        <v>59</v>
      </c>
      <c r="R21" s="120"/>
      <c r="S21" s="118" t="s">
        <v>60</v>
      </c>
      <c r="T21" s="120"/>
      <c r="U21" s="118" t="s">
        <v>61</v>
      </c>
      <c r="V21" s="120"/>
      <c r="W21" s="118" t="s">
        <v>2</v>
      </c>
      <c r="X21" s="120"/>
      <c r="Y21" s="118" t="s">
        <v>62</v>
      </c>
      <c r="Z21" s="120"/>
      <c r="AA21" s="118" t="s">
        <v>63</v>
      </c>
      <c r="AB21" s="119"/>
    </row>
    <row r="22" spans="1:28" ht="23.1" customHeight="1">
      <c r="A22" s="10"/>
      <c r="B22" s="121"/>
      <c r="C22" s="45" t="s">
        <v>18</v>
      </c>
      <c r="D22" s="46" t="s">
        <v>19</v>
      </c>
      <c r="E22" s="45" t="s">
        <v>18</v>
      </c>
      <c r="F22" s="47" t="s">
        <v>19</v>
      </c>
      <c r="G22" s="45" t="s">
        <v>18</v>
      </c>
      <c r="H22" s="47" t="s">
        <v>19</v>
      </c>
      <c r="I22" s="45" t="s">
        <v>18</v>
      </c>
      <c r="J22" s="47" t="s">
        <v>19</v>
      </c>
      <c r="K22" s="45" t="s">
        <v>18</v>
      </c>
      <c r="L22" s="47" t="s">
        <v>19</v>
      </c>
      <c r="M22" s="45" t="s">
        <v>18</v>
      </c>
      <c r="N22" s="47" t="s">
        <v>19</v>
      </c>
      <c r="O22" s="45" t="s">
        <v>18</v>
      </c>
      <c r="P22" s="47" t="s">
        <v>19</v>
      </c>
      <c r="Q22" s="45" t="s">
        <v>18</v>
      </c>
      <c r="R22" s="47" t="s">
        <v>19</v>
      </c>
      <c r="S22" s="45" t="s">
        <v>18</v>
      </c>
      <c r="T22" s="47" t="s">
        <v>19</v>
      </c>
      <c r="U22" s="45" t="s">
        <v>18</v>
      </c>
      <c r="V22" s="47" t="s">
        <v>19</v>
      </c>
      <c r="W22" s="45" t="s">
        <v>18</v>
      </c>
      <c r="X22" s="47" t="s">
        <v>19</v>
      </c>
      <c r="Y22" s="45" t="s">
        <v>18</v>
      </c>
      <c r="Z22" s="47" t="s">
        <v>19</v>
      </c>
      <c r="AA22" s="45" t="s">
        <v>18</v>
      </c>
      <c r="AB22" s="48" t="s">
        <v>19</v>
      </c>
    </row>
    <row r="23" spans="1:28" ht="46.35" customHeight="1">
      <c r="A23" s="11"/>
      <c r="B23" s="36">
        <v>45505</v>
      </c>
      <c r="C23" s="37">
        <v>0.1</v>
      </c>
      <c r="D23" s="38">
        <v>0.1</v>
      </c>
      <c r="E23" s="37">
        <v>2.7</v>
      </c>
      <c r="F23" s="38">
        <v>2.7</v>
      </c>
      <c r="G23" s="37">
        <v>0.5</v>
      </c>
      <c r="H23" s="38">
        <v>0.5</v>
      </c>
      <c r="I23" s="37">
        <v>0.8</v>
      </c>
      <c r="J23" s="38">
        <v>0.8</v>
      </c>
      <c r="K23" s="37">
        <v>-0.2</v>
      </c>
      <c r="L23" s="38">
        <v>-0.3</v>
      </c>
      <c r="M23" s="37">
        <v>0.6</v>
      </c>
      <c r="N23" s="38">
        <v>0.7</v>
      </c>
      <c r="O23" s="37">
        <v>1.2</v>
      </c>
      <c r="P23" s="38">
        <v>1.2</v>
      </c>
      <c r="Q23" s="37">
        <v>-0.4</v>
      </c>
      <c r="R23" s="38">
        <v>-0.6</v>
      </c>
      <c r="S23" s="37">
        <v>0.1</v>
      </c>
      <c r="T23" s="38">
        <v>0.2</v>
      </c>
      <c r="U23" s="37">
        <v>-3.5</v>
      </c>
      <c r="V23" s="38">
        <v>-3.4</v>
      </c>
      <c r="W23" s="37">
        <v>-1.2</v>
      </c>
      <c r="X23" s="38">
        <v>-1</v>
      </c>
      <c r="Y23" s="37">
        <v>-2.1</v>
      </c>
      <c r="Z23" s="38">
        <v>-2</v>
      </c>
      <c r="AA23" s="37">
        <v>-0.4</v>
      </c>
      <c r="AB23" s="39">
        <v>-0.4</v>
      </c>
    </row>
    <row r="24" spans="1:28" ht="46.35" customHeight="1">
      <c r="A24" s="11"/>
      <c r="B24" s="36">
        <v>45536</v>
      </c>
      <c r="C24" s="37">
        <v>1.1000000000000001</v>
      </c>
      <c r="D24" s="38">
        <v>1.4</v>
      </c>
      <c r="E24" s="37">
        <v>2.2000000000000002</v>
      </c>
      <c r="F24" s="38">
        <v>2.2999999999999998</v>
      </c>
      <c r="G24" s="37">
        <v>1.3</v>
      </c>
      <c r="H24" s="38">
        <v>1.6</v>
      </c>
      <c r="I24" s="37">
        <v>1.2</v>
      </c>
      <c r="J24" s="38">
        <v>1.3</v>
      </c>
      <c r="K24" s="37">
        <v>-0.7</v>
      </c>
      <c r="L24" s="38">
        <v>0.3</v>
      </c>
      <c r="M24" s="37">
        <v>-1.8</v>
      </c>
      <c r="N24" s="38">
        <v>-1.1000000000000001</v>
      </c>
      <c r="O24" s="37">
        <v>2.9</v>
      </c>
      <c r="P24" s="38">
        <v>2.4</v>
      </c>
      <c r="Q24" s="37">
        <v>0.5</v>
      </c>
      <c r="R24" s="38">
        <v>2.5</v>
      </c>
      <c r="S24" s="37">
        <v>-1.1000000000000001</v>
      </c>
      <c r="T24" s="38">
        <v>-1.1000000000000001</v>
      </c>
      <c r="U24" s="37">
        <v>3.2</v>
      </c>
      <c r="V24" s="38">
        <v>3.3</v>
      </c>
      <c r="W24" s="37">
        <v>2.2000000000000002</v>
      </c>
      <c r="X24" s="38">
        <v>1.8</v>
      </c>
      <c r="Y24" s="37">
        <v>2.1</v>
      </c>
      <c r="Z24" s="38">
        <v>1.8</v>
      </c>
      <c r="AA24" s="37">
        <v>2</v>
      </c>
      <c r="AB24" s="40">
        <v>2</v>
      </c>
    </row>
    <row r="25" spans="1:28" ht="46.35" customHeight="1">
      <c r="A25" s="11"/>
      <c r="B25" s="36">
        <v>45566</v>
      </c>
      <c r="C25" s="37">
        <v>1.1000000000000001</v>
      </c>
      <c r="D25" s="38">
        <v>1</v>
      </c>
      <c r="E25" s="37">
        <v>0.3</v>
      </c>
      <c r="F25" s="38">
        <v>0.5</v>
      </c>
      <c r="G25" s="37">
        <v>1.1000000000000001</v>
      </c>
      <c r="H25" s="38">
        <v>0.9</v>
      </c>
      <c r="I25" s="37">
        <v>1.2</v>
      </c>
      <c r="J25" s="38">
        <v>1.1000000000000001</v>
      </c>
      <c r="K25" s="37">
        <v>1.8</v>
      </c>
      <c r="L25" s="38">
        <v>1</v>
      </c>
      <c r="M25" s="37">
        <v>3.5</v>
      </c>
      <c r="N25" s="38">
        <v>2.8</v>
      </c>
      <c r="O25" s="37">
        <v>-1.2</v>
      </c>
      <c r="P25" s="38">
        <v>-0.8</v>
      </c>
      <c r="Q25" s="37">
        <v>0.8</v>
      </c>
      <c r="R25" s="38">
        <v>0.1</v>
      </c>
      <c r="S25" s="37">
        <v>1.7</v>
      </c>
      <c r="T25" s="38">
        <v>1.7</v>
      </c>
      <c r="U25" s="37">
        <v>0.1</v>
      </c>
      <c r="V25" s="38">
        <v>0.1</v>
      </c>
      <c r="W25" s="37">
        <v>1</v>
      </c>
      <c r="X25" s="38">
        <v>1</v>
      </c>
      <c r="Y25" s="37">
        <v>2.2999999999999998</v>
      </c>
      <c r="Z25" s="38">
        <v>2.5</v>
      </c>
      <c r="AA25" s="37">
        <v>0.8</v>
      </c>
      <c r="AB25" s="40">
        <v>0.9</v>
      </c>
    </row>
    <row r="26" spans="1:28" ht="46.35" customHeight="1">
      <c r="A26" s="11"/>
      <c r="B26" s="36">
        <v>45597</v>
      </c>
      <c r="C26" s="37">
        <v>0.3</v>
      </c>
      <c r="D26" s="38">
        <v>0.3</v>
      </c>
      <c r="E26" s="37">
        <v>1</v>
      </c>
      <c r="F26" s="38">
        <v>1</v>
      </c>
      <c r="G26" s="37">
        <v>0.7</v>
      </c>
      <c r="H26" s="38">
        <v>0.7</v>
      </c>
      <c r="I26" s="37">
        <v>0.9</v>
      </c>
      <c r="J26" s="38">
        <v>0.9</v>
      </c>
      <c r="K26" s="37">
        <v>1.2</v>
      </c>
      <c r="L26" s="38">
        <v>1.2</v>
      </c>
      <c r="M26" s="37">
        <v>-0.9</v>
      </c>
      <c r="N26" s="38">
        <v>-0.9</v>
      </c>
      <c r="O26" s="37">
        <v>-0.5</v>
      </c>
      <c r="P26" s="38">
        <v>-0.5</v>
      </c>
      <c r="Q26" s="37">
        <v>0.3</v>
      </c>
      <c r="R26" s="38">
        <v>0.2</v>
      </c>
      <c r="S26" s="37">
        <v>3.1</v>
      </c>
      <c r="T26" s="38">
        <v>7</v>
      </c>
      <c r="U26" s="37">
        <v>0.1</v>
      </c>
      <c r="V26" s="38">
        <v>0.1</v>
      </c>
      <c r="W26" s="37">
        <v>-0.6</v>
      </c>
      <c r="X26" s="38">
        <v>-0.6</v>
      </c>
      <c r="Y26" s="37">
        <v>-3</v>
      </c>
      <c r="Z26" s="38">
        <v>-3.1</v>
      </c>
      <c r="AA26" s="37">
        <v>-1.4</v>
      </c>
      <c r="AB26" s="40">
        <v>-1.4</v>
      </c>
    </row>
    <row r="27" spans="1:28" ht="46.35" customHeight="1">
      <c r="A27" s="11"/>
      <c r="B27" s="36">
        <v>45627</v>
      </c>
      <c r="C27" s="37">
        <v>0.4</v>
      </c>
      <c r="D27" s="38">
        <v>0.4</v>
      </c>
      <c r="E27" s="37">
        <v>-1</v>
      </c>
      <c r="F27" s="38">
        <v>-1</v>
      </c>
      <c r="G27" s="37">
        <v>0</v>
      </c>
      <c r="H27" s="38">
        <v>0</v>
      </c>
      <c r="I27" s="37">
        <v>-0.5</v>
      </c>
      <c r="J27" s="38">
        <v>-0.5</v>
      </c>
      <c r="K27" s="37">
        <v>0.7</v>
      </c>
      <c r="L27" s="38">
        <v>0.7</v>
      </c>
      <c r="M27" s="37">
        <v>1.5</v>
      </c>
      <c r="N27" s="38">
        <v>1.5</v>
      </c>
      <c r="O27" s="37">
        <v>-1.7</v>
      </c>
      <c r="P27" s="38">
        <v>-1.6</v>
      </c>
      <c r="Q27" s="37">
        <v>2.2999999999999998</v>
      </c>
      <c r="R27" s="38">
        <v>2.1</v>
      </c>
      <c r="S27" s="37">
        <v>-5</v>
      </c>
      <c r="T27" s="38">
        <v>-8.5</v>
      </c>
      <c r="U27" s="37">
        <v>1</v>
      </c>
      <c r="V27" s="38">
        <v>1</v>
      </c>
      <c r="W27" s="37">
        <v>-0.6</v>
      </c>
      <c r="X27" s="38">
        <v>-0.6</v>
      </c>
      <c r="Y27" s="37">
        <v>-2.7</v>
      </c>
      <c r="Z27" s="38">
        <v>-2.7</v>
      </c>
      <c r="AA27" s="37">
        <v>-4</v>
      </c>
      <c r="AB27" s="40">
        <v>-4</v>
      </c>
    </row>
    <row r="28" spans="1:28" ht="46.35" customHeight="1">
      <c r="A28" s="11"/>
      <c r="B28" s="36">
        <v>45658</v>
      </c>
      <c r="C28" s="37">
        <v>0.2</v>
      </c>
      <c r="D28" s="38">
        <v>0.1</v>
      </c>
      <c r="E28" s="37">
        <v>2.8</v>
      </c>
      <c r="F28" s="38">
        <v>2.7</v>
      </c>
      <c r="G28" s="37">
        <v>0.1</v>
      </c>
      <c r="H28" s="38">
        <v>0.2</v>
      </c>
      <c r="I28" s="37">
        <v>0.7</v>
      </c>
      <c r="J28" s="38">
        <v>0.7</v>
      </c>
      <c r="K28" s="37">
        <v>-2.4</v>
      </c>
      <c r="L28" s="38">
        <v>-2.2999999999999998</v>
      </c>
      <c r="M28" s="37">
        <v>-1.6</v>
      </c>
      <c r="N28" s="38">
        <v>-1.6</v>
      </c>
      <c r="O28" s="37">
        <v>2.4</v>
      </c>
      <c r="P28" s="38">
        <v>2.4</v>
      </c>
      <c r="Q28" s="37">
        <v>2.2999999999999998</v>
      </c>
      <c r="R28" s="38">
        <v>2.2000000000000002</v>
      </c>
      <c r="S28" s="37">
        <v>4.4000000000000004</v>
      </c>
      <c r="T28" s="38">
        <v>4.4000000000000004</v>
      </c>
      <c r="U28" s="37">
        <v>1.4</v>
      </c>
      <c r="V28" s="38">
        <v>1.3</v>
      </c>
      <c r="W28" s="37">
        <v>1.8</v>
      </c>
      <c r="X28" s="38">
        <v>1.8</v>
      </c>
      <c r="Y28" s="37">
        <v>4.4000000000000004</v>
      </c>
      <c r="Z28" s="38">
        <v>4.5</v>
      </c>
      <c r="AA28" s="37">
        <v>3.8</v>
      </c>
      <c r="AB28" s="40">
        <v>3.8</v>
      </c>
    </row>
    <row r="29" spans="1:28" ht="46.35" customHeight="1">
      <c r="A29" s="11"/>
      <c r="B29" s="36">
        <v>45689</v>
      </c>
      <c r="C29" s="37">
        <v>1.5</v>
      </c>
      <c r="D29" s="38">
        <v>1.4</v>
      </c>
      <c r="E29" s="37">
        <v>2.6</v>
      </c>
      <c r="F29" s="38">
        <v>2.6</v>
      </c>
      <c r="G29" s="37">
        <v>1.6</v>
      </c>
      <c r="H29" s="38">
        <v>1.6</v>
      </c>
      <c r="I29" s="37">
        <v>1.4</v>
      </c>
      <c r="J29" s="38">
        <v>1.5</v>
      </c>
      <c r="K29" s="37">
        <v>1.7</v>
      </c>
      <c r="L29" s="38">
        <v>1.8</v>
      </c>
      <c r="M29" s="37">
        <v>1.4</v>
      </c>
      <c r="N29" s="38">
        <v>1.4</v>
      </c>
      <c r="O29" s="37">
        <v>0.9</v>
      </c>
      <c r="P29" s="38">
        <v>0.9</v>
      </c>
      <c r="Q29" s="37">
        <v>-11</v>
      </c>
      <c r="R29" s="38">
        <v>-11</v>
      </c>
      <c r="S29" s="37">
        <v>-4.7</v>
      </c>
      <c r="T29" s="38">
        <v>-4.7</v>
      </c>
      <c r="U29" s="37">
        <v>0.2</v>
      </c>
      <c r="V29" s="38">
        <v>0.1</v>
      </c>
      <c r="W29" s="37">
        <v>0.8</v>
      </c>
      <c r="X29" s="38">
        <v>0.7</v>
      </c>
      <c r="Y29" s="37">
        <v>-2.7</v>
      </c>
      <c r="Z29" s="38">
        <v>-2.8</v>
      </c>
      <c r="AA29" s="37">
        <v>1.4</v>
      </c>
      <c r="AB29" s="40">
        <v>1.4</v>
      </c>
    </row>
    <row r="30" spans="1:28" ht="46.35" customHeight="1">
      <c r="A30" s="11"/>
      <c r="B30" s="36">
        <v>45717</v>
      </c>
      <c r="C30" s="37">
        <v>1.5</v>
      </c>
      <c r="D30" s="38">
        <v>1.6</v>
      </c>
      <c r="E30" s="37">
        <v>-1.3</v>
      </c>
      <c r="F30" s="38">
        <v>-1.5</v>
      </c>
      <c r="G30" s="37">
        <v>0.6</v>
      </c>
      <c r="H30" s="38">
        <v>0.6</v>
      </c>
      <c r="I30" s="37">
        <v>1.2</v>
      </c>
      <c r="J30" s="38">
        <v>1.1000000000000001</v>
      </c>
      <c r="K30" s="37">
        <v>-1.4</v>
      </c>
      <c r="L30" s="38">
        <v>-1.7</v>
      </c>
      <c r="M30" s="37">
        <v>-0.1</v>
      </c>
      <c r="N30" s="38">
        <v>-0.1</v>
      </c>
      <c r="O30" s="37">
        <v>1.6</v>
      </c>
      <c r="P30" s="38">
        <v>1.6</v>
      </c>
      <c r="Q30" s="37">
        <v>11.6</v>
      </c>
      <c r="R30" s="38">
        <v>11.5</v>
      </c>
      <c r="S30" s="37">
        <v>3.1</v>
      </c>
      <c r="T30" s="38">
        <v>2.9</v>
      </c>
      <c r="U30" s="37">
        <v>1.5</v>
      </c>
      <c r="V30" s="38">
        <v>1.4</v>
      </c>
      <c r="W30" s="37">
        <v>1.5</v>
      </c>
      <c r="X30" s="38">
        <v>1.5</v>
      </c>
      <c r="Y30" s="37">
        <v>2.2999999999999998</v>
      </c>
      <c r="Z30" s="38">
        <v>2.2999999999999998</v>
      </c>
      <c r="AA30" s="37">
        <v>0.6</v>
      </c>
      <c r="AB30" s="40">
        <v>0.6</v>
      </c>
    </row>
    <row r="31" spans="1:28" ht="46.35" customHeight="1">
      <c r="A31" s="11"/>
      <c r="B31" s="36">
        <v>45748</v>
      </c>
      <c r="C31" s="37">
        <v>-0.3</v>
      </c>
      <c r="D31" s="38">
        <v>-0.4</v>
      </c>
      <c r="E31" s="37">
        <v>-2.2000000000000002</v>
      </c>
      <c r="F31" s="38">
        <v>-2.2999999999999998</v>
      </c>
      <c r="G31" s="37">
        <v>0.3</v>
      </c>
      <c r="H31" s="38">
        <v>0.3</v>
      </c>
      <c r="I31" s="37">
        <v>-0.2</v>
      </c>
      <c r="J31" s="38">
        <v>-0.2</v>
      </c>
      <c r="K31" s="37">
        <v>2.6</v>
      </c>
      <c r="L31" s="38">
        <v>2.7</v>
      </c>
      <c r="M31" s="37">
        <v>0.3</v>
      </c>
      <c r="N31" s="38">
        <v>0.2</v>
      </c>
      <c r="O31" s="37">
        <v>0.2</v>
      </c>
      <c r="P31" s="38">
        <v>0.2</v>
      </c>
      <c r="Q31" s="37">
        <v>1.5</v>
      </c>
      <c r="R31" s="38">
        <v>1.4</v>
      </c>
      <c r="S31" s="37">
        <v>-0.2</v>
      </c>
      <c r="T31" s="38">
        <v>0</v>
      </c>
      <c r="U31" s="37">
        <v>1.3</v>
      </c>
      <c r="V31" s="38">
        <v>1.3</v>
      </c>
      <c r="W31" s="37">
        <v>-1.6</v>
      </c>
      <c r="X31" s="38">
        <v>-1.6</v>
      </c>
      <c r="Y31" s="37">
        <v>-2.7</v>
      </c>
      <c r="Z31" s="38">
        <v>-2.7</v>
      </c>
      <c r="AA31" s="37">
        <v>-0.1</v>
      </c>
      <c r="AB31" s="40">
        <v>-0.1</v>
      </c>
    </row>
    <row r="32" spans="1:28" ht="46.35" customHeight="1">
      <c r="A32" s="11"/>
      <c r="B32" s="36">
        <v>45778</v>
      </c>
      <c r="C32" s="37">
        <v>-0.3</v>
      </c>
      <c r="D32" s="38">
        <v>-0.3</v>
      </c>
      <c r="E32" s="37">
        <v>-1.9</v>
      </c>
      <c r="F32" s="38">
        <v>-1.9</v>
      </c>
      <c r="G32" s="37">
        <v>0.1</v>
      </c>
      <c r="H32" s="38">
        <v>0.1</v>
      </c>
      <c r="I32" s="37">
        <v>0.2</v>
      </c>
      <c r="J32" s="38">
        <v>0.2</v>
      </c>
      <c r="K32" s="37">
        <v>1.5</v>
      </c>
      <c r="L32" s="38">
        <v>1.4</v>
      </c>
      <c r="M32" s="37">
        <v>1.8</v>
      </c>
      <c r="N32" s="38">
        <v>1.7</v>
      </c>
      <c r="O32" s="37">
        <v>2.1</v>
      </c>
      <c r="P32" s="38">
        <v>2.2000000000000002</v>
      </c>
      <c r="Q32" s="37">
        <v>-0.2</v>
      </c>
      <c r="R32" s="38">
        <v>-0.3</v>
      </c>
      <c r="S32" s="37">
        <v>2.1</v>
      </c>
      <c r="T32" s="38">
        <v>2.2000000000000002</v>
      </c>
      <c r="U32" s="37">
        <v>-1.3</v>
      </c>
      <c r="V32" s="38">
        <v>-1.3</v>
      </c>
      <c r="W32" s="37">
        <v>0.1</v>
      </c>
      <c r="X32" s="38">
        <v>0.2</v>
      </c>
      <c r="Y32" s="37">
        <v>-1.2</v>
      </c>
      <c r="Z32" s="38">
        <v>-1.2</v>
      </c>
      <c r="AA32" s="37">
        <v>-1.3</v>
      </c>
      <c r="AB32" s="40">
        <v>-1.3</v>
      </c>
    </row>
    <row r="33" spans="1:28" ht="46.35" customHeight="1">
      <c r="A33" s="11"/>
      <c r="B33" s="36">
        <v>45809</v>
      </c>
      <c r="C33" s="37">
        <v>0.2</v>
      </c>
      <c r="D33" s="38">
        <v>0.2</v>
      </c>
      <c r="E33" s="37">
        <v>-0.1</v>
      </c>
      <c r="F33" s="38">
        <v>-0.2</v>
      </c>
      <c r="G33" s="37">
        <v>-0.2</v>
      </c>
      <c r="H33" s="38">
        <v>-0.2</v>
      </c>
      <c r="I33" s="37">
        <v>-0.3</v>
      </c>
      <c r="J33" s="38">
        <v>-0.3</v>
      </c>
      <c r="K33" s="37">
        <v>0.4</v>
      </c>
      <c r="L33" s="38">
        <v>0.2</v>
      </c>
      <c r="M33" s="37">
        <v>-1.1000000000000001</v>
      </c>
      <c r="N33" s="38">
        <v>-1.2</v>
      </c>
      <c r="O33" s="37">
        <v>-0.3</v>
      </c>
      <c r="P33" s="38">
        <v>-0.3</v>
      </c>
      <c r="Q33" s="37">
        <v>-0.7</v>
      </c>
      <c r="R33" s="38">
        <v>-1</v>
      </c>
      <c r="S33" s="37">
        <v>-1.5</v>
      </c>
      <c r="T33" s="38">
        <v>-1.6</v>
      </c>
      <c r="U33" s="37">
        <v>1.1000000000000001</v>
      </c>
      <c r="V33" s="38">
        <v>1.1000000000000001</v>
      </c>
      <c r="W33" s="37">
        <v>-3.1</v>
      </c>
      <c r="X33" s="38">
        <v>-3.1</v>
      </c>
      <c r="Y33" s="37">
        <v>-6.8</v>
      </c>
      <c r="Z33" s="38">
        <v>-6.7</v>
      </c>
      <c r="AA33" s="37">
        <v>-2.1</v>
      </c>
      <c r="AB33" s="40">
        <v>-2</v>
      </c>
    </row>
    <row r="34" spans="1:28" ht="46.35" customHeight="1">
      <c r="A34" s="11"/>
      <c r="B34" s="36">
        <v>45839</v>
      </c>
      <c r="C34" s="37">
        <v>0.2</v>
      </c>
      <c r="D34" s="38">
        <v>0.2</v>
      </c>
      <c r="E34" s="37">
        <v>1.2</v>
      </c>
      <c r="F34" s="38">
        <v>1.2</v>
      </c>
      <c r="G34" s="37">
        <v>0.2</v>
      </c>
      <c r="H34" s="38">
        <v>0.2</v>
      </c>
      <c r="I34" s="37">
        <v>0.2</v>
      </c>
      <c r="J34" s="38">
        <v>0.2</v>
      </c>
      <c r="K34" s="37">
        <v>-2</v>
      </c>
      <c r="L34" s="38">
        <v>-2.2000000000000002</v>
      </c>
      <c r="M34" s="37">
        <v>1.1000000000000001</v>
      </c>
      <c r="N34" s="38">
        <v>1</v>
      </c>
      <c r="O34" s="37">
        <v>0.9</v>
      </c>
      <c r="P34" s="38">
        <v>1</v>
      </c>
      <c r="Q34" s="37">
        <v>1.3</v>
      </c>
      <c r="R34" s="38">
        <v>1.1000000000000001</v>
      </c>
      <c r="S34" s="37">
        <v>-3.7</v>
      </c>
      <c r="T34" s="38">
        <v>-3.8</v>
      </c>
      <c r="U34" s="37">
        <v>-0.2</v>
      </c>
      <c r="V34" s="38">
        <v>-0.2</v>
      </c>
      <c r="W34" s="37">
        <v>2.1</v>
      </c>
      <c r="X34" s="38">
        <v>2.2000000000000002</v>
      </c>
      <c r="Y34" s="37">
        <v>4.5999999999999996</v>
      </c>
      <c r="Z34" s="38">
        <v>4.7</v>
      </c>
      <c r="AA34" s="37">
        <v>0.8</v>
      </c>
      <c r="AB34" s="40">
        <v>0.8</v>
      </c>
    </row>
    <row r="35" spans="1:28" ht="46.35" customHeight="1">
      <c r="A35" s="11"/>
      <c r="B35" s="36">
        <v>45870</v>
      </c>
      <c r="C35" s="37">
        <v>0.5</v>
      </c>
      <c r="D35" s="38">
        <v>0.4</v>
      </c>
      <c r="E35" s="37">
        <v>-0.5</v>
      </c>
      <c r="F35" s="38">
        <v>-0.5</v>
      </c>
      <c r="G35" s="37">
        <v>0.6</v>
      </c>
      <c r="H35" s="38">
        <v>0.5</v>
      </c>
      <c r="I35" s="37">
        <v>0.5</v>
      </c>
      <c r="J35" s="38">
        <v>0.4</v>
      </c>
      <c r="K35" s="37">
        <v>1.2</v>
      </c>
      <c r="L35" s="38">
        <v>1</v>
      </c>
      <c r="M35" s="37">
        <v>0.3</v>
      </c>
      <c r="N35" s="38">
        <v>-0.1</v>
      </c>
      <c r="O35" s="37">
        <v>1.2</v>
      </c>
      <c r="P35" s="38">
        <v>1.4</v>
      </c>
      <c r="Q35" s="37">
        <v>-0.3</v>
      </c>
      <c r="R35" s="38">
        <v>-0.7</v>
      </c>
      <c r="S35" s="37">
        <v>5</v>
      </c>
      <c r="T35" s="38">
        <v>5.2</v>
      </c>
      <c r="U35" s="37">
        <v>-0.1</v>
      </c>
      <c r="V35" s="38">
        <v>-0.1</v>
      </c>
      <c r="W35" s="37">
        <v>0.7</v>
      </c>
      <c r="X35" s="38">
        <v>1</v>
      </c>
      <c r="Y35" s="37">
        <v>2.2000000000000002</v>
      </c>
      <c r="Z35" s="38">
        <v>2.2000000000000002</v>
      </c>
      <c r="AA35" s="37">
        <v>0.7</v>
      </c>
      <c r="AB35" s="40">
        <v>0.7</v>
      </c>
    </row>
    <row r="36" spans="1:28" ht="46.35" customHeight="1">
      <c r="A36" s="6"/>
      <c r="B36" s="41">
        <v>45901</v>
      </c>
      <c r="C36" s="42"/>
      <c r="D36" s="43">
        <v>0</v>
      </c>
      <c r="E36" s="42"/>
      <c r="F36" s="43">
        <v>-0.5</v>
      </c>
      <c r="G36" s="42"/>
      <c r="H36" s="43">
        <v>0.1</v>
      </c>
      <c r="I36" s="42"/>
      <c r="J36" s="43">
        <v>0.3</v>
      </c>
      <c r="K36" s="42"/>
      <c r="L36" s="43">
        <v>-0.8</v>
      </c>
      <c r="M36" s="42"/>
      <c r="N36" s="43">
        <v>-0.1</v>
      </c>
      <c r="O36" s="42"/>
      <c r="P36" s="43">
        <v>1.3</v>
      </c>
      <c r="Q36" s="42"/>
      <c r="R36" s="43">
        <v>-2.5</v>
      </c>
      <c r="S36" s="42"/>
      <c r="T36" s="43">
        <v>-1.9</v>
      </c>
      <c r="U36" s="42"/>
      <c r="V36" s="43">
        <v>1</v>
      </c>
      <c r="W36" s="42"/>
      <c r="X36" s="43">
        <v>0.6</v>
      </c>
      <c r="Y36" s="42"/>
      <c r="Z36" s="43">
        <v>-0.1</v>
      </c>
      <c r="AA36" s="42"/>
      <c r="AB36" s="44">
        <v>0.2</v>
      </c>
    </row>
    <row r="37" spans="1:28">
      <c r="B37" s="12" t="s">
        <v>64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>
      <c r="B38" s="13" t="s">
        <v>66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ht="24.75" customHeight="1"/>
    <row r="40" spans="1:28" ht="24.75" customHeight="1"/>
    <row r="41" spans="1:28" ht="68.25" customHeight="1"/>
    <row r="42" spans="1:28" ht="24.75" customHeight="1"/>
    <row r="43" spans="1:28" ht="24.75" customHeight="1"/>
    <row r="44" spans="1:28" ht="24.75" customHeight="1"/>
    <row r="45" spans="1:28" ht="24.75" customHeight="1"/>
    <row r="46" spans="1:28" ht="24.75" customHeight="1"/>
    <row r="47" spans="1:28" ht="24.75" customHeight="1"/>
    <row r="48" spans="1:2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</sheetData>
  <mergeCells count="30">
    <mergeCell ref="AA2:AB2"/>
    <mergeCell ref="B20:AB20"/>
    <mergeCell ref="B1:AB1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K21:L21"/>
    <mergeCell ref="S2:T2"/>
    <mergeCell ref="U2:V2"/>
    <mergeCell ref="W2:X2"/>
    <mergeCell ref="Y2:Z2"/>
    <mergeCell ref="Y21:Z21"/>
    <mergeCell ref="B21:B22"/>
    <mergeCell ref="C21:D21"/>
    <mergeCell ref="E21:F21"/>
    <mergeCell ref="G21:H21"/>
    <mergeCell ref="I21:J21"/>
    <mergeCell ref="AA21:AB21"/>
    <mergeCell ref="M21:N21"/>
    <mergeCell ref="O21:P21"/>
    <mergeCell ref="Q21:R21"/>
    <mergeCell ref="S21:T21"/>
    <mergeCell ref="U21:V21"/>
    <mergeCell ref="W21:X21"/>
  </mergeCells>
  <printOptions horizontalCentered="1" verticalCentered="1"/>
  <pageMargins left="0" right="0" top="0" bottom="0" header="0.31496062992125984" footer="0.31496062992125984"/>
  <pageSetup paperSize="9" scale="54" orientation="landscape" horizontalDpi="4294967294" r:id="rId1"/>
  <rowBreaks count="1" manualBreakCount="1">
    <brk id="19" min="1" max="3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BI241"/>
  <sheetViews>
    <sheetView showGridLines="0" view="pageBreakPreview" zoomScale="70" zoomScaleNormal="100" zoomScaleSheetLayoutView="70" workbookViewId="0">
      <selection activeCell="N30" sqref="N30"/>
    </sheetView>
  </sheetViews>
  <sheetFormatPr defaultColWidth="8.140625" defaultRowHeight="18.75"/>
  <cols>
    <col min="1" max="1" width="8.140625" style="16"/>
    <col min="2" max="3" width="8.140625" style="17"/>
    <col min="4" max="4" width="13.7109375" style="17" customWidth="1"/>
    <col min="5" max="16" width="9.7109375" style="17" customWidth="1"/>
    <col min="17" max="22" width="9.7109375" style="18" customWidth="1"/>
    <col min="23" max="24" width="11" style="18" bestFit="1" customWidth="1"/>
    <col min="25" max="16384" width="8.140625" style="18"/>
  </cols>
  <sheetData>
    <row r="1" spans="4:61" ht="25.5" customHeight="1"/>
    <row r="2" spans="4:61" ht="25.5" customHeight="1"/>
    <row r="3" spans="4:61" ht="25.5" customHeight="1">
      <c r="D3" s="123" t="s">
        <v>67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7"/>
      <c r="BD3" s="17"/>
      <c r="BE3" s="17"/>
      <c r="BF3" s="17"/>
      <c r="BG3" s="17"/>
      <c r="BH3" s="17"/>
      <c r="BI3" s="17"/>
    </row>
    <row r="4" spans="4:61" ht="25.5" customHeight="1">
      <c r="D4" s="124" t="s">
        <v>68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17"/>
      <c r="BD4" s="17"/>
      <c r="BE4" s="17"/>
      <c r="BF4" s="17"/>
      <c r="BG4" s="17"/>
      <c r="BH4" s="17"/>
      <c r="BI4" s="17"/>
    </row>
    <row r="5" spans="4:61" ht="25.5" customHeight="1">
      <c r="D5" s="21"/>
      <c r="E5" s="22">
        <v>2001</v>
      </c>
      <c r="F5" s="22">
        <v>2002</v>
      </c>
      <c r="G5" s="22">
        <v>2003</v>
      </c>
      <c r="H5" s="22">
        <v>2004</v>
      </c>
      <c r="I5" s="22">
        <v>2005</v>
      </c>
      <c r="J5" s="22">
        <v>2006</v>
      </c>
      <c r="K5" s="22">
        <v>2007</v>
      </c>
      <c r="L5" s="22">
        <v>2008</v>
      </c>
      <c r="M5" s="22">
        <v>2009</v>
      </c>
      <c r="N5" s="22">
        <v>2010</v>
      </c>
      <c r="O5" s="22">
        <v>2011</v>
      </c>
      <c r="P5" s="22">
        <v>2012</v>
      </c>
      <c r="Q5" s="22">
        <v>2013</v>
      </c>
      <c r="R5" s="22">
        <v>2014</v>
      </c>
      <c r="S5" s="22">
        <v>2015</v>
      </c>
      <c r="T5" s="22">
        <v>2016</v>
      </c>
      <c r="U5" s="22">
        <v>2017</v>
      </c>
      <c r="V5" s="22">
        <v>2018</v>
      </c>
      <c r="W5" s="22">
        <v>2019</v>
      </c>
      <c r="X5" s="22">
        <v>2020</v>
      </c>
      <c r="Y5" s="22">
        <v>2021</v>
      </c>
      <c r="Z5" s="22">
        <v>2022</v>
      </c>
      <c r="AA5" s="22">
        <v>2023</v>
      </c>
      <c r="AB5" s="22">
        <v>2024</v>
      </c>
      <c r="AC5" s="22">
        <v>2025</v>
      </c>
    </row>
    <row r="6" spans="4:61" ht="25.5" customHeight="1">
      <c r="D6" s="23" t="s">
        <v>69</v>
      </c>
      <c r="E6" s="24">
        <v>1.8796992480217822</v>
      </c>
      <c r="F6" s="24">
        <v>-1.1070110698850999</v>
      </c>
      <c r="G6" s="24">
        <v>-4.4776119404416832</v>
      </c>
      <c r="H6" s="24">
        <v>6.0546874998400391</v>
      </c>
      <c r="I6" s="24">
        <v>6.2615101289746677</v>
      </c>
      <c r="J6" s="24">
        <v>6.5857885617022216</v>
      </c>
      <c r="K6" s="24">
        <v>8.4552845528437217</v>
      </c>
      <c r="L6" s="24">
        <v>11.694152923535928</v>
      </c>
      <c r="M6" s="24">
        <v>6.0402684562862907</v>
      </c>
      <c r="N6" s="24">
        <v>10.379746835394354</v>
      </c>
      <c r="O6" s="24">
        <v>8.2568807339641772</v>
      </c>
      <c r="P6" s="24">
        <v>7.7330508475532689</v>
      </c>
      <c r="Q6" s="24">
        <v>5.9980334316490413</v>
      </c>
      <c r="R6" s="24">
        <v>6.4007421150410915</v>
      </c>
      <c r="S6" s="24">
        <v>0.52310374880295551</v>
      </c>
      <c r="T6" s="24">
        <v>-10.58109280137649</v>
      </c>
      <c r="U6" s="24">
        <v>-1.2154722213934432</v>
      </c>
      <c r="V6" s="24">
        <v>3.1586558412876942</v>
      </c>
      <c r="W6" s="24">
        <v>1.8835435154075153</v>
      </c>
      <c r="X6" s="24">
        <v>1.4198484687080626</v>
      </c>
      <c r="Y6" s="24">
        <v>-0.39949725520344037</v>
      </c>
      <c r="Z6" s="24">
        <v>-1.4886427661578994</v>
      </c>
      <c r="AA6" s="24">
        <v>2.7206935734060966</v>
      </c>
      <c r="AB6" s="24">
        <v>3.9980492438470128</v>
      </c>
      <c r="AC6" s="24">
        <v>3.138912049274678</v>
      </c>
    </row>
    <row r="7" spans="4:61" ht="25.5" customHeight="1">
      <c r="D7" s="23" t="s">
        <v>70</v>
      </c>
      <c r="E7" s="24">
        <v>-5.0185873605237514</v>
      </c>
      <c r="F7" s="24">
        <v>-1.5655577299924617</v>
      </c>
      <c r="G7" s="24">
        <v>-1.5904572565140773</v>
      </c>
      <c r="H7" s="24">
        <v>5.0505050505889937</v>
      </c>
      <c r="I7" s="24">
        <v>2.115384615426863</v>
      </c>
      <c r="J7" s="24">
        <v>6.2146892654431074</v>
      </c>
      <c r="K7" s="24">
        <v>9.0425531915637301</v>
      </c>
      <c r="L7" s="24">
        <v>12.845528455217492</v>
      </c>
      <c r="M7" s="24">
        <v>3.7463976945258937</v>
      </c>
      <c r="N7" s="24">
        <v>12.222222222153478</v>
      </c>
      <c r="O7" s="24">
        <v>8.5396039604207061</v>
      </c>
      <c r="P7" s="24">
        <v>10.604332953232621</v>
      </c>
      <c r="Q7" s="24">
        <v>-0.30927835051121066</v>
      </c>
      <c r="R7" s="24">
        <v>8.6866597724906569</v>
      </c>
      <c r="S7" s="24">
        <v>-3.3301617507039749</v>
      </c>
      <c r="T7" s="24">
        <v>-4.2322834645832081</v>
      </c>
      <c r="U7" s="24">
        <v>-3.6957696927724548</v>
      </c>
      <c r="V7" s="24">
        <v>1.5114611158088875</v>
      </c>
      <c r="W7" s="24">
        <v>3.9828364565825281</v>
      </c>
      <c r="X7" s="24">
        <v>4.6731192859199355</v>
      </c>
      <c r="Y7" s="24">
        <v>-3.8876772765266021</v>
      </c>
      <c r="Z7" s="24">
        <v>1.27816366902338</v>
      </c>
      <c r="AA7" s="24">
        <v>1.2137000301114531</v>
      </c>
      <c r="AB7" s="24">
        <v>7.3515336794853114</v>
      </c>
      <c r="AC7" s="24">
        <v>1.5970838132217224</v>
      </c>
    </row>
    <row r="8" spans="4:61" ht="25.5" customHeight="1">
      <c r="D8" s="23" t="s">
        <v>71</v>
      </c>
      <c r="E8" s="24">
        <v>2.4955436722553292</v>
      </c>
      <c r="F8" s="24">
        <v>0.34782608681898086</v>
      </c>
      <c r="G8" s="24">
        <v>-11.438474869866333</v>
      </c>
      <c r="H8" s="24">
        <v>10.958904109500246</v>
      </c>
      <c r="I8" s="24">
        <v>7.7601410934321269</v>
      </c>
      <c r="J8" s="24">
        <v>2.9459901799923527</v>
      </c>
      <c r="K8" s="24">
        <v>11.605723370577369</v>
      </c>
      <c r="L8" s="24">
        <v>11.111111111111139</v>
      </c>
      <c r="M8" s="24">
        <v>1.2820512819836649</v>
      </c>
      <c r="N8" s="24">
        <v>15.696202531667169</v>
      </c>
      <c r="O8" s="24">
        <v>3.9387308533358922</v>
      </c>
      <c r="P8" s="24">
        <v>12.526315789583586</v>
      </c>
      <c r="Q8" s="24">
        <v>4.4901777361364692</v>
      </c>
      <c r="R8" s="24">
        <v>-1.0743061772455098</v>
      </c>
      <c r="S8" s="24">
        <v>0.27149321266584092</v>
      </c>
      <c r="T8" s="24">
        <v>-5.6859205776403137</v>
      </c>
      <c r="U8" s="24">
        <v>-3.2185144832455381</v>
      </c>
      <c r="V8" s="24">
        <v>8.0394970668349544</v>
      </c>
      <c r="W8" s="24">
        <v>-4.4404119678617899</v>
      </c>
      <c r="X8" s="24">
        <v>-1.1446137947427659</v>
      </c>
      <c r="Y8" s="24">
        <v>2.2299328661802509</v>
      </c>
      <c r="Z8" s="24">
        <v>4.9449667501350714</v>
      </c>
      <c r="AA8" s="24">
        <v>3.4601346021537527</v>
      </c>
      <c r="AB8" s="24">
        <v>4.986721419987461</v>
      </c>
      <c r="AC8" s="24">
        <v>-0.80417036141576803</v>
      </c>
    </row>
    <row r="9" spans="4:61" ht="25.5" customHeight="1">
      <c r="D9" s="23" t="s">
        <v>72</v>
      </c>
      <c r="E9" s="24">
        <v>-1.9607843135657554</v>
      </c>
      <c r="F9" s="24">
        <v>-2.0000000000415463</v>
      </c>
      <c r="G9" s="24">
        <v>-3.7105751389554409</v>
      </c>
      <c r="H9" s="24">
        <v>10.211946050012344</v>
      </c>
      <c r="I9" s="24">
        <v>3.3216783215630707</v>
      </c>
      <c r="J9" s="24">
        <v>7.4450084603939093</v>
      </c>
      <c r="K9" s="24">
        <v>7.7165354330751112</v>
      </c>
      <c r="L9" s="24">
        <v>8.6257309939110183</v>
      </c>
      <c r="M9" s="24">
        <v>7.1332436071122496</v>
      </c>
      <c r="N9" s="24">
        <v>9.1708542713252239</v>
      </c>
      <c r="O9" s="24">
        <v>10.24165707713629</v>
      </c>
      <c r="P9" s="24">
        <v>5.9498956159028449</v>
      </c>
      <c r="Q9" s="24">
        <v>1.6748768473042741</v>
      </c>
      <c r="R9" s="24">
        <v>6.6860465116423962</v>
      </c>
      <c r="S9" s="24">
        <v>-3.2697547684486294</v>
      </c>
      <c r="T9" s="24">
        <v>-6.854460093872639</v>
      </c>
      <c r="U9" s="24">
        <v>1.7071331151621738</v>
      </c>
      <c r="V9" s="24">
        <v>0.72768678219377048</v>
      </c>
      <c r="W9" s="24">
        <v>1.7827442619653189</v>
      </c>
      <c r="X9" s="24">
        <v>-17.139807371663064</v>
      </c>
      <c r="Y9" s="24">
        <v>23.725462706412959</v>
      </c>
      <c r="Z9" s="24">
        <v>4.4939228400708853</v>
      </c>
      <c r="AA9" s="24">
        <v>0.5709990834852352</v>
      </c>
      <c r="AB9" s="24">
        <v>1.4066984558349205</v>
      </c>
      <c r="AC9" s="24">
        <v>5.3158478185754365</v>
      </c>
    </row>
    <row r="10" spans="4:61" ht="25.5" customHeight="1">
      <c r="D10" s="23" t="s">
        <v>73</v>
      </c>
      <c r="E10" s="24">
        <v>-2.2260273971631217</v>
      </c>
      <c r="F10" s="24">
        <v>1.2259194392940875</v>
      </c>
      <c r="G10" s="24">
        <v>-6.2283737023441699</v>
      </c>
      <c r="H10" s="24">
        <v>10.701107011067768</v>
      </c>
      <c r="I10" s="24">
        <v>2.6666666667580996</v>
      </c>
      <c r="J10" s="24">
        <v>7.46753246754992</v>
      </c>
      <c r="K10" s="24">
        <v>10.574018126851215</v>
      </c>
      <c r="L10" s="24">
        <v>11.065573770492442</v>
      </c>
      <c r="M10" s="24">
        <v>2.8290282902899699</v>
      </c>
      <c r="N10" s="24">
        <v>10.287081339749871</v>
      </c>
      <c r="O10" s="24">
        <v>6.2906724511847312</v>
      </c>
      <c r="P10" s="24">
        <v>8.1632653061605396</v>
      </c>
      <c r="Q10" s="24">
        <v>4.4339622640137577</v>
      </c>
      <c r="R10" s="24">
        <v>4.6070460705021077</v>
      </c>
      <c r="S10" s="24">
        <v>-4.4905008635616195</v>
      </c>
      <c r="T10" s="24">
        <v>-8.9511754068516183</v>
      </c>
      <c r="U10" s="24">
        <v>2.6006031445813926</v>
      </c>
      <c r="V10" s="24">
        <v>2.7350787539616395</v>
      </c>
      <c r="W10" s="24">
        <v>0.99096021615323604</v>
      </c>
      <c r="X10" s="24">
        <v>-7.3822341385686885</v>
      </c>
      <c r="Y10" s="24">
        <v>15.940309332871006</v>
      </c>
      <c r="Z10" s="24">
        <v>-0.15397437571923467</v>
      </c>
      <c r="AA10" s="24">
        <v>-1.0142526026283516</v>
      </c>
      <c r="AB10" s="24">
        <v>7.0221866372012443</v>
      </c>
      <c r="AC10" s="24">
        <v>1.7990364604474562</v>
      </c>
    </row>
    <row r="11" spans="4:61" ht="25.5" customHeight="1">
      <c r="D11" s="23" t="s">
        <v>74</v>
      </c>
      <c r="E11" s="24">
        <v>-1.2589928056696453</v>
      </c>
      <c r="F11" s="24">
        <v>-1.8214936248845293</v>
      </c>
      <c r="G11" s="24">
        <v>-5.7513914657412846</v>
      </c>
      <c r="H11" s="24">
        <v>12.992125984311297</v>
      </c>
      <c r="I11" s="24">
        <v>5.2264808361675685</v>
      </c>
      <c r="J11" s="24">
        <v>3.9735099339138991</v>
      </c>
      <c r="K11" s="24">
        <v>11.464968152888243</v>
      </c>
      <c r="L11" s="24">
        <v>8.1428571429051679</v>
      </c>
      <c r="M11" s="24">
        <v>5.6803170409688741</v>
      </c>
      <c r="N11" s="24">
        <v>11.374999999927349</v>
      </c>
      <c r="O11" s="24">
        <v>7.0707070707355379</v>
      </c>
      <c r="P11" s="24">
        <v>9.3291404612415576</v>
      </c>
      <c r="Q11" s="24">
        <v>1.6299137104633266</v>
      </c>
      <c r="R11" s="24">
        <v>0.94339622636527842</v>
      </c>
      <c r="S11" s="24">
        <v>-2.7102803738287884</v>
      </c>
      <c r="T11" s="24">
        <v>-4.8030739673071476</v>
      </c>
      <c r="U11" s="24">
        <v>2.8840436861812924</v>
      </c>
      <c r="V11" s="24">
        <v>1.5888203826678549</v>
      </c>
      <c r="W11" s="24">
        <v>0.12289503906484089</v>
      </c>
      <c r="X11" s="24">
        <v>0.48731942992177313</v>
      </c>
      <c r="Y11" s="24">
        <v>6.3416154913745748</v>
      </c>
      <c r="Z11" s="24">
        <v>-0.132981245909225</v>
      </c>
      <c r="AA11" s="24">
        <v>1.4472145056634078</v>
      </c>
      <c r="AB11" s="24">
        <v>3.3632521908577351</v>
      </c>
      <c r="AC11" s="24">
        <v>0.45330181270981651</v>
      </c>
    </row>
    <row r="12" spans="4:61" ht="25.5" customHeight="1">
      <c r="D12" s="23" t="s">
        <v>75</v>
      </c>
      <c r="E12" s="24">
        <v>-4.1666666668071617</v>
      </c>
      <c r="F12" s="24">
        <v>1.8115942032210119</v>
      </c>
      <c r="G12" s="24">
        <v>-4.4483985765786489</v>
      </c>
      <c r="H12" s="24">
        <v>12.10428305389437</v>
      </c>
      <c r="I12" s="24">
        <v>4.4850498338246281</v>
      </c>
      <c r="J12" s="24">
        <v>2.2257551669625286</v>
      </c>
      <c r="K12" s="24">
        <v>9.3312597201127723</v>
      </c>
      <c r="L12" s="24">
        <v>11.237553342766549</v>
      </c>
      <c r="M12" s="24">
        <v>6.0102301789948909</v>
      </c>
      <c r="N12" s="24">
        <v>11.097708082062452</v>
      </c>
      <c r="O12" s="24">
        <v>7.0575461454390753</v>
      </c>
      <c r="P12" s="24">
        <v>7.200811359086301</v>
      </c>
      <c r="Q12" s="24">
        <v>6.054872280135104</v>
      </c>
      <c r="R12" s="24">
        <v>-0.89206066017979424</v>
      </c>
      <c r="S12" s="24">
        <v>-3.8703870387180372</v>
      </c>
      <c r="T12" s="24">
        <v>-5.6179775280117639</v>
      </c>
      <c r="U12" s="24">
        <v>3.0819332501234697</v>
      </c>
      <c r="V12" s="24">
        <v>-0.96261311882194223</v>
      </c>
      <c r="W12" s="24">
        <v>4.2613051397517143</v>
      </c>
      <c r="X12" s="24">
        <v>5.4932887694501442</v>
      </c>
      <c r="Y12" s="24">
        <v>5.7478752813765244</v>
      </c>
      <c r="Z12" s="24">
        <v>-5.3221900772029151</v>
      </c>
      <c r="AA12" s="24">
        <v>2.5080476462398416</v>
      </c>
      <c r="AB12" s="24">
        <v>3.8356379237300064</v>
      </c>
      <c r="AC12" s="24">
        <v>1.1983936436838816</v>
      </c>
    </row>
    <row r="13" spans="4:61" ht="25.5" customHeight="1">
      <c r="D13" s="23" t="s">
        <v>76</v>
      </c>
      <c r="E13" s="24">
        <v>-1.2195121950394183</v>
      </c>
      <c r="F13" s="24">
        <v>2.2927689595376055</v>
      </c>
      <c r="G13" s="24">
        <v>-5.689655172524855</v>
      </c>
      <c r="H13" s="24">
        <v>6.7641681901730255</v>
      </c>
      <c r="I13" s="24">
        <v>6.8493150685253079</v>
      </c>
      <c r="J13" s="24">
        <v>6.4102564101014892</v>
      </c>
      <c r="K13" s="24">
        <v>10.240963855516029</v>
      </c>
      <c r="L13" s="24">
        <v>9.8360655736323022</v>
      </c>
      <c r="M13" s="24">
        <v>4.7263681593330054</v>
      </c>
      <c r="N13" s="24">
        <v>10.570071258940072</v>
      </c>
      <c r="O13" s="24">
        <v>6.3372717507557574</v>
      </c>
      <c r="P13" s="24">
        <v>9.9999999999769162</v>
      </c>
      <c r="Q13" s="24">
        <v>6.1524334252516466</v>
      </c>
      <c r="R13" s="24">
        <v>-0.95155709344475481</v>
      </c>
      <c r="S13" s="24">
        <v>-6.8995633188449261</v>
      </c>
      <c r="T13" s="24">
        <v>-5.5347091932063659</v>
      </c>
      <c r="U13" s="24">
        <v>3.5650137627115219</v>
      </c>
      <c r="V13" s="24">
        <v>4.0743038625828953</v>
      </c>
      <c r="W13" s="24">
        <v>1.381994022605304</v>
      </c>
      <c r="X13" s="24">
        <v>6.1703908819718878</v>
      </c>
      <c r="Y13" s="24">
        <v>-4.0616690755747591</v>
      </c>
      <c r="Z13" s="24">
        <v>1.5591891907919431</v>
      </c>
      <c r="AA13" s="24">
        <v>2.5043058728790868</v>
      </c>
      <c r="AB13" s="24">
        <v>4.5982526389408918</v>
      </c>
      <c r="AC13" s="24">
        <v>0.29876487228168713</v>
      </c>
    </row>
    <row r="14" spans="4:61" ht="25.5" customHeight="1">
      <c r="D14" s="23" t="s">
        <v>77</v>
      </c>
      <c r="E14" s="24">
        <v>-2.8571428568338941</v>
      </c>
      <c r="F14" s="24">
        <v>-1.470588235340442</v>
      </c>
      <c r="G14" s="24">
        <v>-2.7985074628559814</v>
      </c>
      <c r="H14" s="24">
        <v>9.2130518232885539</v>
      </c>
      <c r="I14" s="24">
        <v>5.4481546573580619</v>
      </c>
      <c r="J14" s="24">
        <v>10.000000000057119</v>
      </c>
      <c r="K14" s="24">
        <v>8.1818181818779969</v>
      </c>
      <c r="L14" s="24">
        <v>9.3837535013721265</v>
      </c>
      <c r="M14" s="24">
        <v>5.121638924334615</v>
      </c>
      <c r="N14" s="24">
        <v>11.936662606747017</v>
      </c>
      <c r="O14" s="24">
        <v>5.1142546245592113</v>
      </c>
      <c r="P14" s="24">
        <v>8.5921325052117368</v>
      </c>
      <c r="Q14" s="24">
        <v>4.1944709246655609</v>
      </c>
      <c r="R14" s="24">
        <v>0.54894784994641288</v>
      </c>
      <c r="S14" s="24">
        <v>-6.2784349408700812</v>
      </c>
      <c r="T14" s="24">
        <v>-5.7281553397623197</v>
      </c>
      <c r="U14" s="24">
        <v>6.2384433699254283</v>
      </c>
      <c r="V14" s="24">
        <v>0.1693532734480474</v>
      </c>
      <c r="W14" s="24">
        <v>2.2166506127290431</v>
      </c>
      <c r="X14" s="24">
        <v>7.2835878793334086</v>
      </c>
      <c r="Y14" s="24">
        <v>-5.1762038757843349</v>
      </c>
      <c r="Z14" s="24">
        <v>3.1885916347273113</v>
      </c>
      <c r="AA14" s="24">
        <v>3.2505984233825336</v>
      </c>
      <c r="AB14" s="24">
        <v>1.5785167794602817</v>
      </c>
      <c r="AC14" s="24">
        <v>0.76768745570587882</v>
      </c>
    </row>
    <row r="15" spans="4:61" ht="25.5" customHeight="1">
      <c r="D15" s="23" t="s">
        <v>78</v>
      </c>
      <c r="E15" s="24">
        <v>1.2259194392940875</v>
      </c>
      <c r="F15" s="24">
        <v>0.51903114205968937</v>
      </c>
      <c r="G15" s="24">
        <v>-2.9259896730009838</v>
      </c>
      <c r="H15" s="24">
        <v>8.3333333332826989</v>
      </c>
      <c r="I15" s="24">
        <v>3.7643207856081107</v>
      </c>
      <c r="J15" s="24">
        <v>6.9400630914468353</v>
      </c>
      <c r="K15" s="24">
        <v>9.5870206488944731</v>
      </c>
      <c r="L15" s="24">
        <v>9.9596231494717422</v>
      </c>
      <c r="M15" s="24">
        <v>8.5679314566656117</v>
      </c>
      <c r="N15" s="24">
        <v>8.6809470123175636</v>
      </c>
      <c r="O15" s="24">
        <v>4.25311203317571</v>
      </c>
      <c r="P15" s="24">
        <v>9.1542288557480802</v>
      </c>
      <c r="Q15" s="24">
        <v>5.3783044667916169</v>
      </c>
      <c r="R15" s="24">
        <v>2.1626297577211462</v>
      </c>
      <c r="S15" s="24">
        <v>-5.6731583403753172</v>
      </c>
      <c r="T15" s="24">
        <v>-8.0789946139929185</v>
      </c>
      <c r="U15" s="24">
        <v>2.5856895432382565</v>
      </c>
      <c r="V15" s="24">
        <v>1.9530674005662663</v>
      </c>
      <c r="W15" s="24">
        <v>4.2522215496028082</v>
      </c>
      <c r="X15" s="24">
        <v>8.3567501331454963</v>
      </c>
      <c r="Y15" s="24">
        <v>-6.8329288873175358</v>
      </c>
      <c r="Z15" s="24">
        <v>2.7420342908338613</v>
      </c>
      <c r="AA15" s="24">
        <v>0.1557445124248602</v>
      </c>
      <c r="AB15" s="24">
        <v>5.9882325358276534</v>
      </c>
      <c r="AC15" s="24" t="s">
        <v>79</v>
      </c>
    </row>
    <row r="16" spans="4:61" ht="25.5" customHeight="1">
      <c r="D16" s="23" t="s">
        <v>80</v>
      </c>
      <c r="E16" s="24">
        <v>-2.4096385542476506</v>
      </c>
      <c r="F16" s="24">
        <v>0</v>
      </c>
      <c r="G16" s="24">
        <v>-0.17636684296385985</v>
      </c>
      <c r="H16" s="24">
        <v>6.1837455830146215</v>
      </c>
      <c r="I16" s="24">
        <v>4.9916805325632696</v>
      </c>
      <c r="J16" s="24">
        <v>9.0332805069897937</v>
      </c>
      <c r="K16" s="24">
        <v>10.319767441767279</v>
      </c>
      <c r="L16" s="24">
        <v>5.1383399210295444</v>
      </c>
      <c r="M16" s="24">
        <v>8.5213032582142745</v>
      </c>
      <c r="N16" s="24">
        <v>9.93071593523036</v>
      </c>
      <c r="O16" s="24">
        <v>6.7226890756161284</v>
      </c>
      <c r="P16" s="24">
        <v>8.3661417323548584</v>
      </c>
      <c r="Q16" s="24">
        <v>7.0844686647472122</v>
      </c>
      <c r="R16" s="24">
        <v>1.4418999151950995</v>
      </c>
      <c r="S16" s="24">
        <v>-7.7759197324305251</v>
      </c>
      <c r="T16" s="24">
        <v>-3.8077969174451609</v>
      </c>
      <c r="U16" s="24">
        <v>5.9978173420339953</v>
      </c>
      <c r="V16" s="24">
        <v>4.5169743498491455</v>
      </c>
      <c r="W16" s="24">
        <v>3.1083979668816042</v>
      </c>
      <c r="X16" s="24">
        <v>3.5575044090391694</v>
      </c>
      <c r="Y16" s="24">
        <v>-4.2038798866702027</v>
      </c>
      <c r="Z16" s="24">
        <v>1.3634426564419266</v>
      </c>
      <c r="AA16" s="24">
        <v>2.5833150730162124</v>
      </c>
      <c r="AB16" s="24">
        <v>4.502621932905404</v>
      </c>
      <c r="AC16" s="24" t="s">
        <v>79</v>
      </c>
    </row>
    <row r="17" spans="4:29" ht="25.5" customHeight="1">
      <c r="D17" s="23" t="s">
        <v>81</v>
      </c>
      <c r="E17" s="24">
        <v>-2.7465667914238878</v>
      </c>
      <c r="F17" s="24">
        <v>-5.1347881901537828</v>
      </c>
      <c r="G17" s="24">
        <v>3.2476319351584237</v>
      </c>
      <c r="H17" s="24">
        <v>11.402359108765815</v>
      </c>
      <c r="I17" s="24">
        <v>4.9411764706518202</v>
      </c>
      <c r="J17" s="24">
        <v>5.7174887891522141</v>
      </c>
      <c r="K17" s="24">
        <v>9.4379639448849861</v>
      </c>
      <c r="L17" s="24">
        <v>3.7790697673874662</v>
      </c>
      <c r="M17" s="24">
        <v>9.2436974789700912</v>
      </c>
      <c r="N17" s="24">
        <v>10.256410256465355</v>
      </c>
      <c r="O17" s="24">
        <v>6.6666666666017171</v>
      </c>
      <c r="P17" s="24">
        <v>5.0872093023949683</v>
      </c>
      <c r="Q17" s="24">
        <v>3.8727524205205421</v>
      </c>
      <c r="R17" s="24">
        <v>0.26631158444858638</v>
      </c>
      <c r="S17" s="24">
        <v>-7.2377158034045985</v>
      </c>
      <c r="T17" s="24">
        <v>-4.8675733714686364</v>
      </c>
      <c r="U17" s="24">
        <v>3.961830497798835</v>
      </c>
      <c r="V17" s="24">
        <v>0.67501353966206157</v>
      </c>
      <c r="W17" s="24">
        <v>2.6154480867521368</v>
      </c>
      <c r="X17" s="24">
        <v>1.2680828681212564</v>
      </c>
      <c r="Y17" s="24">
        <v>-2.9451604126941255</v>
      </c>
      <c r="Z17" s="24">
        <v>0.43275939240101646</v>
      </c>
      <c r="AA17" s="24">
        <v>1.3109922521336692</v>
      </c>
      <c r="AB17" s="24">
        <v>1.342784632331484</v>
      </c>
      <c r="AC17" s="24" t="s">
        <v>79</v>
      </c>
    </row>
    <row r="18" spans="4:29" ht="37.5">
      <c r="D18" s="29" t="s">
        <v>82</v>
      </c>
      <c r="E18" s="30">
        <v>-1.5725518226816337</v>
      </c>
      <c r="F18" s="30">
        <v>-0.69716775599791836</v>
      </c>
      <c r="G18" s="30">
        <v>-3.6858271171544388</v>
      </c>
      <c r="H18" s="30">
        <v>9.233105542861697</v>
      </c>
      <c r="I18" s="30">
        <v>4.8241345752993325</v>
      </c>
      <c r="J18" s="30">
        <v>6.2201591511921395</v>
      </c>
      <c r="K18" s="30">
        <v>9.6641278561832031</v>
      </c>
      <c r="L18" s="30">
        <v>9.1312763292422883</v>
      </c>
      <c r="M18" s="30">
        <v>5.8633281168588569</v>
      </c>
      <c r="N18" s="30">
        <v>10.899773332016437</v>
      </c>
      <c r="O18" s="30">
        <v>6.6560028436673413</v>
      </c>
      <c r="P18" s="30">
        <v>8.4235960673674004</v>
      </c>
      <c r="Q18" s="30">
        <v>4.2649658034280113</v>
      </c>
      <c r="R18" s="30">
        <v>2.2258254716775783</v>
      </c>
      <c r="S18" s="30">
        <v>-4.3475126171723444</v>
      </c>
      <c r="T18" s="30">
        <v>-6.2410492198422425</v>
      </c>
      <c r="U18" s="30">
        <v>2.0892898476288391</v>
      </c>
      <c r="V18" s="30">
        <v>2.3176799525796099</v>
      </c>
      <c r="W18" s="30">
        <v>1.8415716068827415</v>
      </c>
      <c r="X18" s="30">
        <v>1.1818181224668489</v>
      </c>
      <c r="Y18" s="30">
        <v>1.3972687333764222</v>
      </c>
      <c r="Z18" s="30">
        <v>0.9916026428121727</v>
      </c>
      <c r="AA18" s="30">
        <v>1.713603133724706</v>
      </c>
      <c r="AB18" s="30">
        <v>4.0901170187840785</v>
      </c>
      <c r="AC18" s="30" t="s">
        <v>79</v>
      </c>
    </row>
    <row r="19" spans="4:29" ht="25.5" customHeight="1"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7"/>
      <c r="Q19" s="28"/>
      <c r="R19" s="28"/>
      <c r="S19" s="28"/>
      <c r="T19" s="28"/>
      <c r="U19" s="28"/>
    </row>
    <row r="20" spans="4:29" ht="25.5" customHeight="1">
      <c r="D20" s="125" t="s">
        <v>83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</row>
    <row r="21" spans="4:29" ht="25.5" customHeight="1">
      <c r="D21" s="124" t="s">
        <v>68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</row>
    <row r="22" spans="4:29" ht="25.5" customHeight="1">
      <c r="D22" s="21"/>
      <c r="E22" s="22">
        <v>2001</v>
      </c>
      <c r="F22" s="22">
        <v>2002</v>
      </c>
      <c r="G22" s="22">
        <v>2003</v>
      </c>
      <c r="H22" s="22">
        <v>2004</v>
      </c>
      <c r="I22" s="22">
        <v>2005</v>
      </c>
      <c r="J22" s="22">
        <v>2006</v>
      </c>
      <c r="K22" s="22">
        <v>2007</v>
      </c>
      <c r="L22" s="22">
        <v>2008</v>
      </c>
      <c r="M22" s="22">
        <v>2009</v>
      </c>
      <c r="N22" s="22">
        <v>2010</v>
      </c>
      <c r="O22" s="22">
        <v>2011</v>
      </c>
      <c r="P22" s="22">
        <v>2012</v>
      </c>
      <c r="Q22" s="22">
        <v>2013</v>
      </c>
      <c r="R22" s="22">
        <v>2014</v>
      </c>
      <c r="S22" s="22">
        <v>2015</v>
      </c>
      <c r="T22" s="22">
        <v>2016</v>
      </c>
      <c r="U22" s="22">
        <v>2017</v>
      </c>
      <c r="V22" s="22">
        <v>2018</v>
      </c>
      <c r="W22" s="22">
        <v>2019</v>
      </c>
      <c r="X22" s="22">
        <v>2020</v>
      </c>
      <c r="Y22" s="22">
        <v>2021</v>
      </c>
      <c r="Z22" s="22">
        <v>2022</v>
      </c>
      <c r="AA22" s="22">
        <v>2023</v>
      </c>
      <c r="AB22" s="22">
        <v>2024</v>
      </c>
      <c r="AC22" s="22">
        <v>2025</v>
      </c>
    </row>
    <row r="23" spans="4:29" ht="25.5" customHeight="1">
      <c r="D23" s="23" t="s">
        <v>69</v>
      </c>
      <c r="E23" s="24">
        <v>-7.9569892472084014</v>
      </c>
      <c r="F23" s="24">
        <v>4.6728971961589316</v>
      </c>
      <c r="G23" s="24">
        <v>-4.4642857141919396</v>
      </c>
      <c r="H23" s="24">
        <v>5.0233644858935333</v>
      </c>
      <c r="I23" s="24">
        <v>-1.1123470522567791</v>
      </c>
      <c r="J23" s="24">
        <v>-8.5489313835469876</v>
      </c>
      <c r="K23" s="24">
        <v>2.4600246001925674</v>
      </c>
      <c r="L23" s="24">
        <v>3.1212484994966649</v>
      </c>
      <c r="M23" s="24">
        <v>3.8416763678071675</v>
      </c>
      <c r="N23" s="24">
        <v>4.7085201793577891</v>
      </c>
      <c r="O23" s="24">
        <v>6.3169164881498707</v>
      </c>
      <c r="P23" s="24">
        <v>-0.80563947623950583</v>
      </c>
      <c r="Q23" s="24">
        <v>9.1370558375624569</v>
      </c>
      <c r="R23" s="24">
        <v>6.8837209301376268</v>
      </c>
      <c r="S23" s="24">
        <v>-0.17406440372449428</v>
      </c>
      <c r="T23" s="24">
        <v>-13.775065388023256</v>
      </c>
      <c r="U23" s="24">
        <v>-5.9584637556572169</v>
      </c>
      <c r="V23" s="24">
        <v>-4.130247917392305</v>
      </c>
      <c r="W23" s="24">
        <v>1.3860673071764529</v>
      </c>
      <c r="X23" s="24">
        <v>-0.60264317476765861</v>
      </c>
      <c r="Y23" s="24">
        <v>-7.7931198866749813</v>
      </c>
      <c r="Z23" s="24">
        <v>-6.997312561508517</v>
      </c>
      <c r="AA23" s="24">
        <v>26.107078482077583</v>
      </c>
      <c r="AB23" s="24">
        <v>0.77195708887320968</v>
      </c>
      <c r="AC23" s="24">
        <v>1.2517072797497031</v>
      </c>
    </row>
    <row r="24" spans="4:29" ht="25.5" customHeight="1">
      <c r="D24" s="23" t="s">
        <v>70</v>
      </c>
      <c r="E24" s="24">
        <v>-12.19780219779798</v>
      </c>
      <c r="F24" s="24">
        <v>6.0075093867507423</v>
      </c>
      <c r="G24" s="24">
        <v>-6.2573789846544159</v>
      </c>
      <c r="H24" s="24">
        <v>5.9193954659654047</v>
      </c>
      <c r="I24" s="24">
        <v>-6.1831153388433258</v>
      </c>
      <c r="J24" s="24">
        <v>-6.7173637515864577</v>
      </c>
      <c r="K24" s="24">
        <v>5.1630434783074275</v>
      </c>
      <c r="L24" s="24">
        <v>7.3643410852091362</v>
      </c>
      <c r="M24" s="24">
        <v>0.72202166068100482</v>
      </c>
      <c r="N24" s="24">
        <v>4.8984468338703291</v>
      </c>
      <c r="O24" s="24">
        <v>8.3143507972227368</v>
      </c>
      <c r="P24" s="24">
        <v>4.2060988433373137</v>
      </c>
      <c r="Q24" s="24">
        <v>-1.1099899091006726</v>
      </c>
      <c r="R24" s="24">
        <v>13.979591836707428</v>
      </c>
      <c r="S24" s="24">
        <v>-10.026857654371868</v>
      </c>
      <c r="T24" s="24">
        <v>-3.8805970150901925</v>
      </c>
      <c r="U24" s="24">
        <v>-8.5430517195885347</v>
      </c>
      <c r="V24" s="24">
        <v>-6.4367990655808676</v>
      </c>
      <c r="W24" s="24">
        <v>3.6272166128761496</v>
      </c>
      <c r="X24" s="24">
        <v>0.37096441441719641</v>
      </c>
      <c r="Y24" s="24">
        <v>-10.678444278941345</v>
      </c>
      <c r="Z24" s="24">
        <v>0.13572729372040016</v>
      </c>
      <c r="AA24" s="24">
        <v>19.481602439307476</v>
      </c>
      <c r="AB24" s="24">
        <v>-0.22135680563997173</v>
      </c>
      <c r="AC24" s="24">
        <v>2.1939559425704136</v>
      </c>
    </row>
    <row r="25" spans="4:29" ht="25.5" customHeight="1">
      <c r="D25" s="23" t="s">
        <v>71</v>
      </c>
      <c r="E25" s="24">
        <v>-5.8635394456038608</v>
      </c>
      <c r="F25" s="24">
        <v>5.4360135899353068</v>
      </c>
      <c r="G25" s="24">
        <v>-8.0558539204485307</v>
      </c>
      <c r="H25" s="24">
        <v>11.56542056067471</v>
      </c>
      <c r="I25" s="24">
        <v>-8.6910994764778806</v>
      </c>
      <c r="J25" s="24">
        <v>-9.4036697247742005</v>
      </c>
      <c r="K25" s="24">
        <v>6.9620253164331514</v>
      </c>
      <c r="L25" s="24">
        <v>5.3254437869869831</v>
      </c>
      <c r="M25" s="24">
        <v>4.4943820224878195</v>
      </c>
      <c r="N25" s="24">
        <v>6.6666666667153374</v>
      </c>
      <c r="O25" s="24">
        <v>2.6209677419187338</v>
      </c>
      <c r="P25" s="24">
        <v>5.0098231828339168</v>
      </c>
      <c r="Q25" s="24">
        <v>3.5547240410987557</v>
      </c>
      <c r="R25" s="24">
        <v>4.1553748870269525</v>
      </c>
      <c r="S25" s="24">
        <v>-2.0815264526542365</v>
      </c>
      <c r="T25" s="24">
        <v>-10.097431355268782</v>
      </c>
      <c r="U25" s="24">
        <v>-2.2277332416658857</v>
      </c>
      <c r="V25" s="24">
        <v>-4.8571796858074219</v>
      </c>
      <c r="W25" s="24">
        <v>-4.315693296362122</v>
      </c>
      <c r="X25" s="24">
        <v>-9.884717823599809</v>
      </c>
      <c r="Y25" s="24">
        <v>-1.4778647603739037</v>
      </c>
      <c r="Z25" s="24">
        <v>12.306579921437155</v>
      </c>
      <c r="AA25" s="24">
        <v>14.296516197112652</v>
      </c>
      <c r="AB25" s="24">
        <v>-4.9484775711333135</v>
      </c>
      <c r="AC25" s="24">
        <v>1.0561365909593334</v>
      </c>
    </row>
    <row r="26" spans="4:29" ht="25.5" customHeight="1">
      <c r="D26" s="23" t="s">
        <v>72</v>
      </c>
      <c r="E26" s="24">
        <v>-6.5310492505410096</v>
      </c>
      <c r="F26" s="24">
        <v>4.6964490262902059</v>
      </c>
      <c r="G26" s="24">
        <v>-6.5645514222890551</v>
      </c>
      <c r="H26" s="24">
        <v>9.133489461415234</v>
      </c>
      <c r="I26" s="24">
        <v>-9.8712446351667751</v>
      </c>
      <c r="J26" s="24">
        <v>-10.833333333372796</v>
      </c>
      <c r="K26" s="24">
        <v>6.8090787717305368</v>
      </c>
      <c r="L26" s="24">
        <v>8.374999999914202</v>
      </c>
      <c r="M26" s="24">
        <v>3.5755478662867546</v>
      </c>
      <c r="N26" s="24">
        <v>5.1224944321107246</v>
      </c>
      <c r="O26" s="24">
        <v>1.4830508473836046</v>
      </c>
      <c r="P26" s="24">
        <v>6.1586638831195861</v>
      </c>
      <c r="Q26" s="24">
        <v>8.3579154375704512</v>
      </c>
      <c r="R26" s="24">
        <v>1.6333938293830341</v>
      </c>
      <c r="S26" s="24">
        <v>-2.0535714286308959</v>
      </c>
      <c r="T26" s="24">
        <v>-10.574293527792788</v>
      </c>
      <c r="U26" s="24">
        <v>-4.2419432919035387</v>
      </c>
      <c r="V26" s="24">
        <v>-1.0440286063745807</v>
      </c>
      <c r="W26" s="24">
        <v>-2.965073425437903</v>
      </c>
      <c r="X26" s="24">
        <v>-25.300810336360936</v>
      </c>
      <c r="Y26" s="24">
        <v>19.308574845265845</v>
      </c>
      <c r="Z26" s="24">
        <v>9.7919439576561018</v>
      </c>
      <c r="AA26" s="24">
        <v>8.2689370724838174</v>
      </c>
      <c r="AB26" s="24">
        <v>1.8196184276338512</v>
      </c>
      <c r="AC26" s="24">
        <v>-1.4689683026578693</v>
      </c>
    </row>
    <row r="27" spans="4:29" ht="25.5" customHeight="1">
      <c r="D27" s="23" t="s">
        <v>73</v>
      </c>
      <c r="E27" s="24">
        <v>-2.4811218984624794</v>
      </c>
      <c r="F27" s="24">
        <v>1.9911504424553028</v>
      </c>
      <c r="G27" s="24">
        <v>-2.1691973970208611</v>
      </c>
      <c r="H27" s="24">
        <v>4.1019955654088891</v>
      </c>
      <c r="I27" s="24">
        <v>-7.0287539936052967</v>
      </c>
      <c r="J27" s="24">
        <v>-11.683848797312713</v>
      </c>
      <c r="K27" s="24">
        <v>5.7068741894480191</v>
      </c>
      <c r="L27" s="24">
        <v>12.883435582784109</v>
      </c>
      <c r="M27" s="24">
        <v>1.8478260870019136</v>
      </c>
      <c r="N27" s="24">
        <v>5.976520811011965</v>
      </c>
      <c r="O27" s="24">
        <v>-2.2155085598540181</v>
      </c>
      <c r="P27" s="24">
        <v>7.2090628218788311</v>
      </c>
      <c r="Q27" s="24">
        <v>9.029779058549714</v>
      </c>
      <c r="R27" s="24">
        <v>2.1145374449400123</v>
      </c>
      <c r="S27" s="24">
        <v>-4.4003451250470338</v>
      </c>
      <c r="T27" s="24">
        <v>-10.830324909858557</v>
      </c>
      <c r="U27" s="24">
        <v>-0.36313573856400216</v>
      </c>
      <c r="V27" s="24">
        <v>-7.8129189235496614</v>
      </c>
      <c r="W27" s="24">
        <v>1.6716412390888502</v>
      </c>
      <c r="X27" s="24">
        <v>-21.57776215885745</v>
      </c>
      <c r="Y27" s="24">
        <v>19.593868291463391</v>
      </c>
      <c r="Z27" s="24">
        <v>7.1511534690906764</v>
      </c>
      <c r="AA27" s="24">
        <v>10.797654303452342</v>
      </c>
      <c r="AB27" s="24">
        <v>-4.0277553020037216</v>
      </c>
      <c r="AC27" s="24">
        <v>-2.757919089860783E-2</v>
      </c>
    </row>
    <row r="28" spans="4:29" ht="25.5" customHeight="1">
      <c r="D28" s="23" t="s">
        <v>74</v>
      </c>
      <c r="E28" s="24">
        <v>-3.0270270270862043</v>
      </c>
      <c r="F28" s="24">
        <v>-2.1181716834086206</v>
      </c>
      <c r="G28" s="24">
        <v>-1.2528473804276352</v>
      </c>
      <c r="H28" s="24">
        <v>7.8431372549831346</v>
      </c>
      <c r="I28" s="24">
        <v>-6.3101604278359975</v>
      </c>
      <c r="J28" s="24">
        <v>-12.671232876816617</v>
      </c>
      <c r="K28" s="24">
        <v>5.8823529413107201</v>
      </c>
      <c r="L28" s="24">
        <v>12.469135802368015</v>
      </c>
      <c r="M28" s="24">
        <v>-1.2074643248288441</v>
      </c>
      <c r="N28" s="24">
        <v>5.8888888888912971</v>
      </c>
      <c r="O28" s="24">
        <v>1.2591815320584399</v>
      </c>
      <c r="P28" s="24">
        <v>6.8393782382309087</v>
      </c>
      <c r="Q28" s="24">
        <v>8.1474296799012524</v>
      </c>
      <c r="R28" s="24">
        <v>-2.6905829595850861</v>
      </c>
      <c r="S28" s="24">
        <v>-0.73732718894216065</v>
      </c>
      <c r="T28" s="24">
        <v>-9.0064995357165056</v>
      </c>
      <c r="U28" s="24">
        <v>0.13628655341892948</v>
      </c>
      <c r="V28" s="24">
        <v>-11.57720302043087</v>
      </c>
      <c r="W28" s="24">
        <v>4.3846601508399363</v>
      </c>
      <c r="X28" s="24">
        <v>-16.184142377333398</v>
      </c>
      <c r="Y28" s="24">
        <v>11.81842158262365</v>
      </c>
      <c r="Z28" s="24">
        <v>8.0184549382536616</v>
      </c>
      <c r="AA28" s="24">
        <v>9.1664270634828959</v>
      </c>
      <c r="AB28" s="24">
        <v>-3.9856617460984678</v>
      </c>
      <c r="AC28" s="24">
        <v>-1.1052404440391572</v>
      </c>
    </row>
    <row r="29" spans="4:29" ht="25.5" customHeight="1">
      <c r="D29" s="23" t="s">
        <v>75</v>
      </c>
      <c r="E29" s="24">
        <v>-2.1482277121960158</v>
      </c>
      <c r="F29" s="24">
        <v>7.2447859496119316</v>
      </c>
      <c r="G29" s="24">
        <v>-1.9447287615323217</v>
      </c>
      <c r="H29" s="24">
        <v>3.3402922754821596</v>
      </c>
      <c r="I29" s="24">
        <v>-10.101010100998231</v>
      </c>
      <c r="J29" s="24">
        <v>-10.112359550461358</v>
      </c>
      <c r="K29" s="24">
        <v>4.7499999999205622</v>
      </c>
      <c r="L29" s="24">
        <v>15.274463007092788</v>
      </c>
      <c r="M29" s="24">
        <v>-3.9337474119477855</v>
      </c>
      <c r="N29" s="24">
        <v>7.7586206896794963</v>
      </c>
      <c r="O29" s="24">
        <v>0.69999999996566142</v>
      </c>
      <c r="P29" s="24">
        <v>7.745779543246889</v>
      </c>
      <c r="Q29" s="24">
        <v>7.7419354839373122</v>
      </c>
      <c r="R29" s="24">
        <v>-0.34217279730485162</v>
      </c>
      <c r="S29" s="24">
        <v>-4.291845493635849</v>
      </c>
      <c r="T29" s="24">
        <v>-9.9551569505865736</v>
      </c>
      <c r="U29" s="24">
        <v>-0.93537818217774849</v>
      </c>
      <c r="V29" s="24">
        <v>-8.7499907513906692</v>
      </c>
      <c r="W29" s="24">
        <v>5.0172109001956455</v>
      </c>
      <c r="X29" s="24">
        <v>-10.626625385604793</v>
      </c>
      <c r="Y29" s="24">
        <v>6.6629986532040775</v>
      </c>
      <c r="Z29" s="24">
        <v>17.43345984727096</v>
      </c>
      <c r="AA29" s="24">
        <v>-2.3037426121210181</v>
      </c>
      <c r="AB29" s="24">
        <v>-4.3572640547250074</v>
      </c>
      <c r="AC29" s="24">
        <v>3.1235523456981662</v>
      </c>
    </row>
    <row r="30" spans="4:29" ht="25.5" customHeight="1">
      <c r="D30" s="23" t="s">
        <v>76</v>
      </c>
      <c r="E30" s="24">
        <v>3.828828828923303</v>
      </c>
      <c r="F30" s="24">
        <v>10.629067245118161</v>
      </c>
      <c r="G30" s="24">
        <v>-8.5294117647856105</v>
      </c>
      <c r="H30" s="24">
        <v>1.6077170417668762</v>
      </c>
      <c r="I30" s="24">
        <v>-6.2236286919158719</v>
      </c>
      <c r="J30" s="24">
        <v>-6.2992125984432494</v>
      </c>
      <c r="K30" s="24">
        <v>4.0816326530445979</v>
      </c>
      <c r="L30" s="24">
        <v>11.76470588230687</v>
      </c>
      <c r="M30" s="24">
        <v>-4.4375644993123959</v>
      </c>
      <c r="N30" s="24">
        <v>9.287257019272154</v>
      </c>
      <c r="O30" s="24">
        <v>1.6798418972747919</v>
      </c>
      <c r="P30" s="24">
        <v>9.9125364431071894</v>
      </c>
      <c r="Q30" s="24">
        <v>5.3934571176022628</v>
      </c>
      <c r="R30" s="24">
        <v>0.41946308723952441</v>
      </c>
      <c r="S30" s="24">
        <v>-7.1010860484680745</v>
      </c>
      <c r="T30" s="24">
        <v>-9.6223021581433805</v>
      </c>
      <c r="U30" s="24">
        <v>-2.8968942090222272</v>
      </c>
      <c r="V30" s="24">
        <v>-1.89952647005317</v>
      </c>
      <c r="W30" s="24">
        <v>-2.7903858267307569</v>
      </c>
      <c r="X30" s="24">
        <v>-9.0460828756252827</v>
      </c>
      <c r="Y30" s="24">
        <v>0.39545517534251839</v>
      </c>
      <c r="Z30" s="24">
        <v>30.306101983758449</v>
      </c>
      <c r="AA30" s="24">
        <v>-3.3980955308439587</v>
      </c>
      <c r="AB30" s="24">
        <v>-4.5984169250873341</v>
      </c>
      <c r="AC30" s="24">
        <v>0.31835675133859986</v>
      </c>
    </row>
    <row r="31" spans="4:29" ht="25.5" customHeight="1">
      <c r="D31" s="23" t="s">
        <v>77</v>
      </c>
      <c r="E31" s="24">
        <v>0.68337129832469756</v>
      </c>
      <c r="F31" s="24">
        <v>10.972850678816325</v>
      </c>
      <c r="G31" s="24">
        <v>-7.8491335371199238</v>
      </c>
      <c r="H31" s="24">
        <v>4.0929203539776582</v>
      </c>
      <c r="I31" s="24">
        <v>-7.4388947928157201</v>
      </c>
      <c r="J31" s="24">
        <v>-6.6590126291516505</v>
      </c>
      <c r="K31" s="24">
        <v>3.6900369004082112</v>
      </c>
      <c r="L31" s="24">
        <v>13.048635824378385</v>
      </c>
      <c r="M31" s="24">
        <v>-3.7775445960736009</v>
      </c>
      <c r="N31" s="24">
        <v>10.468920392619129</v>
      </c>
      <c r="O31" s="24">
        <v>-1.2833168805446826</v>
      </c>
      <c r="P31" s="24">
        <v>11.299999999972265</v>
      </c>
      <c r="Q31" s="24">
        <v>4.2228212040211099</v>
      </c>
      <c r="R31" s="24">
        <v>2.9310344826614321</v>
      </c>
      <c r="S31" s="24">
        <v>-8.4589614739746573</v>
      </c>
      <c r="T31" s="24">
        <v>-8.6916742909331823</v>
      </c>
      <c r="U31" s="24">
        <v>-4.0509341921515123</v>
      </c>
      <c r="V31" s="24">
        <v>-4.5140536424267186</v>
      </c>
      <c r="W31" s="24">
        <v>-0.52707173015601461</v>
      </c>
      <c r="X31" s="24">
        <v>-5.3488961503293186</v>
      </c>
      <c r="Y31" s="24">
        <v>-4.1889967335917433</v>
      </c>
      <c r="Z31" s="24">
        <v>34.707348467579195</v>
      </c>
      <c r="AA31" s="24">
        <v>-8.5480287463093099</v>
      </c>
      <c r="AB31" s="24">
        <v>-1.5038670840505475</v>
      </c>
      <c r="AC31" s="24">
        <v>-0.75269418574702707</v>
      </c>
    </row>
    <row r="32" spans="4:29" ht="25.5" customHeight="1">
      <c r="D32" s="23" t="s">
        <v>78</v>
      </c>
      <c r="E32" s="24">
        <v>0.88593576955153797</v>
      </c>
      <c r="F32" s="24">
        <v>9.1108671789703166</v>
      </c>
      <c r="G32" s="24">
        <v>-4.325955734432374</v>
      </c>
      <c r="H32" s="24">
        <v>1.2618296530521933</v>
      </c>
      <c r="I32" s="24">
        <v>-8.9304257528059807</v>
      </c>
      <c r="J32" s="24">
        <v>-5.7012542760370817</v>
      </c>
      <c r="K32" s="24">
        <v>5.8041112454851218</v>
      </c>
      <c r="L32" s="24">
        <v>10.971428571463559</v>
      </c>
      <c r="M32" s="24">
        <v>1.2358393409391821</v>
      </c>
      <c r="N32" s="24">
        <v>5.1881993895494194</v>
      </c>
      <c r="O32" s="24">
        <v>-0.5802707930619655</v>
      </c>
      <c r="P32" s="24">
        <v>11.478599221851393</v>
      </c>
      <c r="Q32" s="24">
        <v>6.6317626526809947</v>
      </c>
      <c r="R32" s="24">
        <v>2.2094926350410438</v>
      </c>
      <c r="S32" s="24">
        <v>-11.369095276194741</v>
      </c>
      <c r="T32" s="24">
        <v>-10.027100270995104</v>
      </c>
      <c r="U32" s="24">
        <v>-0.94857293166545897</v>
      </c>
      <c r="V32" s="24">
        <v>-5.2551064060066484</v>
      </c>
      <c r="W32" s="24">
        <v>2.937386690884991</v>
      </c>
      <c r="X32" s="24">
        <v>-5.0278220840004657</v>
      </c>
      <c r="Y32" s="24">
        <v>-7.6281256053011726</v>
      </c>
      <c r="Z32" s="24">
        <v>34.291282625765817</v>
      </c>
      <c r="AA32" s="24">
        <v>-9.3353910542038001</v>
      </c>
      <c r="AB32" s="24">
        <v>1.9838751146038724</v>
      </c>
      <c r="AC32" s="24" t="s">
        <v>79</v>
      </c>
    </row>
    <row r="33" spans="4:29" ht="25.5" customHeight="1">
      <c r="D33" s="23" t="s">
        <v>80</v>
      </c>
      <c r="E33" s="24">
        <v>2.2144522144719847</v>
      </c>
      <c r="F33" s="24">
        <v>4.3329532496421574</v>
      </c>
      <c r="G33" s="24">
        <v>0.76502732247296645</v>
      </c>
      <c r="H33" s="24">
        <v>0</v>
      </c>
      <c r="I33" s="24">
        <v>-8.5683297179851579</v>
      </c>
      <c r="J33" s="24">
        <v>-3.084223013141596</v>
      </c>
      <c r="K33" s="24">
        <v>6.4871481028205391</v>
      </c>
      <c r="L33" s="24">
        <v>5.1724137931053793</v>
      </c>
      <c r="M33" s="24">
        <v>3.0601092896798354</v>
      </c>
      <c r="N33" s="24">
        <v>6.2566277836972883</v>
      </c>
      <c r="O33" s="24">
        <v>1.0978043911352264</v>
      </c>
      <c r="P33" s="24">
        <v>7.5024679170525577</v>
      </c>
      <c r="Q33" s="24">
        <v>8.9072543618619946</v>
      </c>
      <c r="R33" s="24">
        <v>8.4317032071368203E-2</v>
      </c>
      <c r="S33" s="24">
        <v>-12.047177759054117</v>
      </c>
      <c r="T33" s="24">
        <v>-7.8544061302632144</v>
      </c>
      <c r="U33" s="24">
        <v>-2.4753760901744304</v>
      </c>
      <c r="V33" s="24">
        <v>-2.8350177229521267</v>
      </c>
      <c r="W33" s="24">
        <v>0.98892639933434445</v>
      </c>
      <c r="X33" s="24">
        <v>-6.5549452100969301</v>
      </c>
      <c r="Y33" s="24">
        <v>-6.9753506281435289</v>
      </c>
      <c r="Z33" s="24">
        <v>27.04451877483498</v>
      </c>
      <c r="AA33" s="24">
        <v>-1.9541179448496426</v>
      </c>
      <c r="AB33" s="24">
        <v>2.9561417737330231</v>
      </c>
      <c r="AC33" s="24" t="s">
        <v>79</v>
      </c>
    </row>
    <row r="34" spans="4:29" ht="25.5" customHeight="1">
      <c r="D34" s="23" t="s">
        <v>81</v>
      </c>
      <c r="E34" s="24">
        <v>-0.22099447500499858</v>
      </c>
      <c r="F34" s="24">
        <v>4.9833887042108005</v>
      </c>
      <c r="G34" s="24">
        <v>-0.42194092811804751</v>
      </c>
      <c r="H34" s="24">
        <v>3.0720338981957696</v>
      </c>
      <c r="I34" s="24">
        <v>-7.2970195272206944</v>
      </c>
      <c r="J34" s="24">
        <v>-4.5454545454007729</v>
      </c>
      <c r="K34" s="24">
        <v>3.2520325202766598</v>
      </c>
      <c r="L34" s="24">
        <v>6.299212598334103</v>
      </c>
      <c r="M34" s="24">
        <v>5.5026455027173071</v>
      </c>
      <c r="N34" s="24">
        <v>6.4192577733394929</v>
      </c>
      <c r="O34" s="24">
        <v>0.37700282756800707</v>
      </c>
      <c r="P34" s="24">
        <v>5.6338028168693377</v>
      </c>
      <c r="Q34" s="24">
        <v>5.8666666665746936</v>
      </c>
      <c r="R34" s="24">
        <v>2.0151133502145813</v>
      </c>
      <c r="S34" s="24">
        <v>-9.7942386831240356</v>
      </c>
      <c r="T34" s="24">
        <v>-5.4744525548033103</v>
      </c>
      <c r="U34" s="24">
        <v>-7.008560875397718</v>
      </c>
      <c r="V34" s="24">
        <v>0.13238037533078728</v>
      </c>
      <c r="W34" s="24">
        <v>-0.95405122953168275</v>
      </c>
      <c r="X34" s="24">
        <v>-6.4541404308463557</v>
      </c>
      <c r="Y34" s="24">
        <v>-6.1707303152000019</v>
      </c>
      <c r="Z34" s="24">
        <v>23.799195369524906</v>
      </c>
      <c r="AA34" s="24">
        <v>8.6241079551108157E-2</v>
      </c>
      <c r="AB34" s="24">
        <v>-1.7745385061978536</v>
      </c>
      <c r="AC34" s="24" t="s">
        <v>79</v>
      </c>
    </row>
    <row r="35" spans="4:29" ht="37.5">
      <c r="D35" s="29" t="s">
        <v>82</v>
      </c>
      <c r="E35" s="30">
        <v>-2.8095543149823432</v>
      </c>
      <c r="F35" s="30">
        <v>5.6779661016753247</v>
      </c>
      <c r="G35" s="30">
        <v>-4.2947518488577918</v>
      </c>
      <c r="H35" s="30">
        <v>4.6271296899528913</v>
      </c>
      <c r="I35" s="30">
        <v>-7.3589606691462306</v>
      </c>
      <c r="J35" s="30">
        <v>-8.0299683027743818</v>
      </c>
      <c r="K35" s="30">
        <v>5.0548302872162498</v>
      </c>
      <c r="L35" s="30">
        <v>9.3249826026110085</v>
      </c>
      <c r="M35" s="30">
        <v>0.8274984087047299</v>
      </c>
      <c r="N35" s="30">
        <v>6.5656565656393884</v>
      </c>
      <c r="O35" s="30">
        <v>1.5402843601796334</v>
      </c>
      <c r="P35" s="30">
        <v>6.8761460243527806</v>
      </c>
      <c r="Q35" s="30">
        <v>6.3245730328353122</v>
      </c>
      <c r="R35" s="30">
        <v>2.6111192606613542</v>
      </c>
      <c r="S35" s="30">
        <v>-6.1472480342898983</v>
      </c>
      <c r="T35" s="30">
        <v>-9.2155369383246537</v>
      </c>
      <c r="U35" s="30">
        <v>-3.2947576943621715</v>
      </c>
      <c r="V35" s="30">
        <v>-4.9428140756681564</v>
      </c>
      <c r="W35" s="30">
        <v>0.6253032593768415</v>
      </c>
      <c r="X35" s="30">
        <v>-9.7041516084589219</v>
      </c>
      <c r="Y35" s="30">
        <v>0.2703005159871319</v>
      </c>
      <c r="Z35" s="30">
        <v>16.609528463616652</v>
      </c>
      <c r="AA35" s="30">
        <v>3.9081609367830117</v>
      </c>
      <c r="AB35" s="30">
        <v>-1.5529573555327025</v>
      </c>
      <c r="AC35" s="30" t="s">
        <v>79</v>
      </c>
    </row>
    <row r="36" spans="4:29" ht="25.5" customHeight="1"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7"/>
      <c r="Q36" s="28"/>
      <c r="R36" s="28"/>
      <c r="S36" s="28"/>
      <c r="T36" s="28"/>
      <c r="U36" s="28"/>
    </row>
    <row r="37" spans="4:29" ht="25.5" customHeight="1">
      <c r="D37" s="123" t="s">
        <v>84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</row>
    <row r="38" spans="4:29" ht="25.5" customHeight="1">
      <c r="D38" s="124" t="s">
        <v>68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</row>
    <row r="39" spans="4:29" ht="25.5" customHeight="1">
      <c r="D39" s="21"/>
      <c r="E39" s="22">
        <v>2001</v>
      </c>
      <c r="F39" s="22">
        <v>2002</v>
      </c>
      <c r="G39" s="22">
        <v>2003</v>
      </c>
      <c r="H39" s="22">
        <v>2004</v>
      </c>
      <c r="I39" s="22">
        <v>2005</v>
      </c>
      <c r="J39" s="22">
        <v>2006</v>
      </c>
      <c r="K39" s="22">
        <v>2007</v>
      </c>
      <c r="L39" s="22">
        <v>2008</v>
      </c>
      <c r="M39" s="22">
        <v>2009</v>
      </c>
      <c r="N39" s="22">
        <v>2010</v>
      </c>
      <c r="O39" s="22">
        <v>2011</v>
      </c>
      <c r="P39" s="22">
        <v>2012</v>
      </c>
      <c r="Q39" s="22">
        <v>2013</v>
      </c>
      <c r="R39" s="22">
        <v>2014</v>
      </c>
      <c r="S39" s="22">
        <v>2015</v>
      </c>
      <c r="T39" s="22">
        <v>2016</v>
      </c>
      <c r="U39" s="22">
        <v>2017</v>
      </c>
      <c r="V39" s="22">
        <v>2018</v>
      </c>
      <c r="W39" s="22">
        <v>2019</v>
      </c>
      <c r="X39" s="22">
        <v>2020</v>
      </c>
      <c r="Y39" s="22">
        <v>2021</v>
      </c>
      <c r="Z39" s="22">
        <v>2022</v>
      </c>
      <c r="AA39" s="22">
        <v>2023</v>
      </c>
      <c r="AB39" s="22">
        <v>2024</v>
      </c>
      <c r="AC39" s="22">
        <v>2025</v>
      </c>
    </row>
    <row r="40" spans="4:29" ht="25.5" customHeight="1">
      <c r="D40" s="23" t="s">
        <v>69</v>
      </c>
      <c r="E40" s="24">
        <v>3.2894736843006367</v>
      </c>
      <c r="F40" s="24">
        <v>-1.1146496815858553</v>
      </c>
      <c r="G40" s="24">
        <v>-5.3140096617655619</v>
      </c>
      <c r="H40" s="24">
        <v>3.2312925170034701</v>
      </c>
      <c r="I40" s="24">
        <v>6.2602965403561583</v>
      </c>
      <c r="J40" s="24">
        <v>4.8062015505057509</v>
      </c>
      <c r="K40" s="24">
        <v>4.8816568046605946</v>
      </c>
      <c r="L40" s="24">
        <v>8.4626234133151623</v>
      </c>
      <c r="M40" s="24">
        <v>7.0221066319129388</v>
      </c>
      <c r="N40" s="24">
        <v>10.206561360973732</v>
      </c>
      <c r="O40" s="24">
        <v>4.1896361630390677</v>
      </c>
      <c r="P40" s="24">
        <v>8.4656084655890353</v>
      </c>
      <c r="Q40" s="24">
        <v>3.3170731707415912</v>
      </c>
      <c r="R40" s="24">
        <v>5.571293673267097</v>
      </c>
      <c r="S40" s="24">
        <v>0.17889087655973412</v>
      </c>
      <c r="T40" s="24">
        <v>-5.8035714285465172</v>
      </c>
      <c r="U40" s="24">
        <v>0.289071893809556</v>
      </c>
      <c r="V40" s="24">
        <v>3.1184734323132401</v>
      </c>
      <c r="W40" s="24">
        <v>2.2722168977115542</v>
      </c>
      <c r="X40" s="24">
        <v>-2.7437826347811001</v>
      </c>
      <c r="Y40" s="24">
        <v>1.2548043117521113</v>
      </c>
      <c r="Z40" s="24">
        <v>-0.96792370688613127</v>
      </c>
      <c r="AA40" s="24">
        <v>2.351549244826856</v>
      </c>
      <c r="AB40" s="24">
        <v>6.0724416893274791</v>
      </c>
      <c r="AC40" s="24">
        <v>2.783859126722743</v>
      </c>
    </row>
    <row r="41" spans="4:29" ht="25.5" customHeight="1">
      <c r="D41" s="23" t="s">
        <v>70</v>
      </c>
      <c r="E41" s="24">
        <v>0.66225165541611286</v>
      </c>
      <c r="F41" s="24">
        <v>-2.6315789472883377</v>
      </c>
      <c r="G41" s="24">
        <v>-4.3918918919499728</v>
      </c>
      <c r="H41" s="24">
        <v>4.7703180213617191</v>
      </c>
      <c r="I41" s="24">
        <v>1.0118043844530966</v>
      </c>
      <c r="J41" s="24">
        <v>7.3455759598922921</v>
      </c>
      <c r="K41" s="24">
        <v>6.9984447900961699</v>
      </c>
      <c r="L41" s="24">
        <v>8.2848837209177582</v>
      </c>
      <c r="M41" s="24">
        <v>5.7718120804308493</v>
      </c>
      <c r="N41" s="24">
        <v>11.54822335026482</v>
      </c>
      <c r="O41" s="24">
        <v>2.6166097838301594</v>
      </c>
      <c r="P41" s="24">
        <v>13.303769401433874</v>
      </c>
      <c r="Q41" s="24">
        <v>-2.0547945205394047</v>
      </c>
      <c r="R41" s="24">
        <v>5.4945054943886573</v>
      </c>
      <c r="S41" s="24">
        <v>-1.7992424241324967</v>
      </c>
      <c r="T41" s="24">
        <v>-1.3500482160763272</v>
      </c>
      <c r="U41" s="24">
        <v>-0.70022269761346179</v>
      </c>
      <c r="V41" s="24">
        <v>1.960277611977812</v>
      </c>
      <c r="W41" s="24">
        <v>1.3394703916052464</v>
      </c>
      <c r="X41" s="24">
        <v>3.985862785102845</v>
      </c>
      <c r="Y41" s="24">
        <v>-4.5615382560143969</v>
      </c>
      <c r="Z41" s="24">
        <v>2.0158342407338159</v>
      </c>
      <c r="AA41" s="24">
        <v>0.92571436755071179</v>
      </c>
      <c r="AB41" s="24">
        <v>9.3773284593797968</v>
      </c>
      <c r="AC41" s="24">
        <v>-0.28270202822057167</v>
      </c>
    </row>
    <row r="42" spans="4:29" ht="25.5" customHeight="1">
      <c r="D42" s="23" t="s">
        <v>71</v>
      </c>
      <c r="E42" s="24">
        <v>4.8361934476754076</v>
      </c>
      <c r="F42" s="24">
        <v>3.2738095238802112</v>
      </c>
      <c r="G42" s="24">
        <v>-13.25648414993611</v>
      </c>
      <c r="H42" s="24">
        <v>3.8205980068152456</v>
      </c>
      <c r="I42" s="24">
        <v>9.7599999999615115</v>
      </c>
      <c r="J42" s="24">
        <v>3.4985422741089955</v>
      </c>
      <c r="K42" s="24">
        <v>9.4366197182467637</v>
      </c>
      <c r="L42" s="24">
        <v>8.4942084942343463</v>
      </c>
      <c r="M42" s="24">
        <v>-0.23724792421020435</v>
      </c>
      <c r="N42" s="24">
        <v>15.457788347139978</v>
      </c>
      <c r="O42" s="24">
        <v>1.4418125644419355</v>
      </c>
      <c r="P42" s="24">
        <v>12.385786801997313</v>
      </c>
      <c r="Q42" s="24">
        <v>4.0650406504379344</v>
      </c>
      <c r="R42" s="24">
        <v>-2.7777777777917345</v>
      </c>
      <c r="S42" s="24">
        <v>-2.410714285587956</v>
      </c>
      <c r="T42" s="24">
        <v>-1.1893870083545588</v>
      </c>
      <c r="U42" s="24">
        <v>-7.0188676156286434</v>
      </c>
      <c r="V42" s="24">
        <v>15.401344320502863</v>
      </c>
      <c r="W42" s="24">
        <v>-5.8095938498555437</v>
      </c>
      <c r="X42" s="24">
        <v>10.983331163370135</v>
      </c>
      <c r="Y42" s="24">
        <v>-3.8766670103858147</v>
      </c>
      <c r="Z42" s="24">
        <v>-3.3601020833382789</v>
      </c>
      <c r="AA42" s="24">
        <v>4.4501866723506645</v>
      </c>
      <c r="AB42" s="24">
        <v>8.6479840715704803</v>
      </c>
      <c r="AC42" s="24">
        <v>-1.3955365125007058</v>
      </c>
    </row>
    <row r="43" spans="4:29" ht="25.5" customHeight="1">
      <c r="D43" s="23" t="s">
        <v>72</v>
      </c>
      <c r="E43" s="24">
        <v>0.61255742741694874</v>
      </c>
      <c r="F43" s="24">
        <v>-6.2404870624657054</v>
      </c>
      <c r="G43" s="24">
        <v>-0.97402597418262404</v>
      </c>
      <c r="H43" s="24">
        <v>6.7213114754903325</v>
      </c>
      <c r="I43" s="24">
        <v>-1.2288786481952751</v>
      </c>
      <c r="J43" s="24">
        <v>14.152410575431883</v>
      </c>
      <c r="K43" s="24">
        <v>4.08719346036166</v>
      </c>
      <c r="L43" s="24">
        <v>0.523560209559637</v>
      </c>
      <c r="M43" s="24">
        <v>14.192708333260985</v>
      </c>
      <c r="N43" s="24">
        <v>5.4732041049971869</v>
      </c>
      <c r="O43" s="24">
        <v>10.486486486464731</v>
      </c>
      <c r="P43" s="24">
        <v>3.6203522504310914</v>
      </c>
      <c r="Q43" s="24">
        <v>-5.3824362606195164</v>
      </c>
      <c r="R43" s="24">
        <v>10.079840319451128</v>
      </c>
      <c r="S43" s="24">
        <v>-1.9945602901589199</v>
      </c>
      <c r="T43" s="24">
        <v>-4.6253469009785775</v>
      </c>
      <c r="U43" s="24">
        <v>3.0311030205622425</v>
      </c>
      <c r="V43" s="24">
        <v>8.6451949245680559E-2</v>
      </c>
      <c r="W43" s="24">
        <v>1.5072307115051808</v>
      </c>
      <c r="X43" s="24">
        <v>4.6657222933292886</v>
      </c>
      <c r="Y43" s="24">
        <v>-1.7235104111804289</v>
      </c>
      <c r="Z43" s="24">
        <v>4.0536706122011656</v>
      </c>
      <c r="AA43" s="24">
        <v>3.330596512336137</v>
      </c>
      <c r="AB43" s="24">
        <v>-1.2671447183653428</v>
      </c>
      <c r="AC43" s="24">
        <v>7.2887933845528607</v>
      </c>
    </row>
    <row r="44" spans="4:29" ht="25.5" customHeight="1">
      <c r="D44" s="23" t="s">
        <v>73</v>
      </c>
      <c r="E44" s="24">
        <v>0.31999999998963968</v>
      </c>
      <c r="F44" s="24">
        <v>3.3492822966348257</v>
      </c>
      <c r="G44" s="24">
        <v>-6.6358024691903328</v>
      </c>
      <c r="H44" s="24">
        <v>4.9586776859851689</v>
      </c>
      <c r="I44" s="24">
        <v>1.2598425196448826</v>
      </c>
      <c r="J44" s="24">
        <v>7.3094867807551145</v>
      </c>
      <c r="K44" s="24">
        <v>8.2608695652057307</v>
      </c>
      <c r="L44" s="24">
        <v>8.4337349397235926</v>
      </c>
      <c r="M44" s="24">
        <v>6.6666666667428265</v>
      </c>
      <c r="N44" s="24">
        <v>8.2175925925293889</v>
      </c>
      <c r="O44" s="24">
        <v>1.9251336897788462</v>
      </c>
      <c r="P44" s="24">
        <v>8.8142707241206644</v>
      </c>
      <c r="Q44" s="24">
        <v>2.6036644164477929</v>
      </c>
      <c r="R44" s="24">
        <v>2.7255639099632356</v>
      </c>
      <c r="S44" s="24">
        <v>-2.0128087832064434</v>
      </c>
      <c r="T44" s="24">
        <v>-5.508870214847061</v>
      </c>
      <c r="U44" s="24">
        <v>4.5615597681480935E-2</v>
      </c>
      <c r="V44" s="24">
        <v>8.0042202834489586</v>
      </c>
      <c r="W44" s="24">
        <v>-1.1429574870198356</v>
      </c>
      <c r="X44" s="24">
        <v>9.3243597628718931</v>
      </c>
      <c r="Y44" s="24">
        <v>-4.2535991705335512</v>
      </c>
      <c r="Z44" s="24">
        <v>-0.46056314739264526</v>
      </c>
      <c r="AA44" s="24">
        <v>1.3324874148956223</v>
      </c>
      <c r="AB44" s="24">
        <v>10.235903085631936</v>
      </c>
      <c r="AC44" s="24">
        <v>0.47931306665680573</v>
      </c>
    </row>
    <row r="45" spans="4:29" ht="25.5" customHeight="1">
      <c r="D45" s="23" t="s">
        <v>74</v>
      </c>
      <c r="E45" s="24">
        <v>0.47999999989192244</v>
      </c>
      <c r="F45" s="24">
        <v>-1.9108280254178878</v>
      </c>
      <c r="G45" s="24">
        <v>-8.6038961039031072</v>
      </c>
      <c r="H45" s="24">
        <v>8.880994671325837</v>
      </c>
      <c r="I45" s="24">
        <v>3.4257748776385766</v>
      </c>
      <c r="J45" s="24">
        <v>8.5173501578294175</v>
      </c>
      <c r="K45" s="24">
        <v>8.2848837209177582</v>
      </c>
      <c r="L45" s="24">
        <v>1.4765100669895004</v>
      </c>
      <c r="M45" s="24">
        <v>8.2010582011132538</v>
      </c>
      <c r="N45" s="24">
        <v>11.858190709172467</v>
      </c>
      <c r="O45" s="24">
        <v>2.732240437007194</v>
      </c>
      <c r="P45" s="24">
        <v>11.170212766044507</v>
      </c>
      <c r="Q45" s="24">
        <v>-0.76555023921031085</v>
      </c>
      <c r="R45" s="24">
        <v>0.77145612340847602</v>
      </c>
      <c r="S45" s="24">
        <v>-2.6794258373467272</v>
      </c>
      <c r="T45" s="24">
        <v>-1.6715830874031501</v>
      </c>
      <c r="U45" s="24">
        <v>0.84126597802434144</v>
      </c>
      <c r="V45" s="24">
        <v>4.0434896591992509</v>
      </c>
      <c r="W45" s="24">
        <v>0.75838279387410168</v>
      </c>
      <c r="X45" s="24">
        <v>6.4508565985205379</v>
      </c>
      <c r="Y45" s="24">
        <v>-3.0227331976327654</v>
      </c>
      <c r="Z45" s="24">
        <v>2.2362664183175118</v>
      </c>
      <c r="AA45" s="24">
        <v>3.2072846256211429</v>
      </c>
      <c r="AB45" s="24">
        <v>3.6084383712371659</v>
      </c>
      <c r="AC45" s="24">
        <v>-0.31034805955238998</v>
      </c>
    </row>
    <row r="46" spans="4:29" ht="25.5" customHeight="1">
      <c r="D46" s="23" t="s">
        <v>75</v>
      </c>
      <c r="E46" s="24">
        <v>-3.0864197531657478</v>
      </c>
      <c r="F46" s="24">
        <v>0</v>
      </c>
      <c r="G46" s="24">
        <v>-5.414012738868168</v>
      </c>
      <c r="H46" s="24">
        <v>10.269360269332406</v>
      </c>
      <c r="I46" s="24">
        <v>3.3587786260269814</v>
      </c>
      <c r="J46" s="24">
        <v>5.0221565729579698</v>
      </c>
      <c r="K46" s="24">
        <v>4.7819971872418821</v>
      </c>
      <c r="L46" s="24">
        <v>5.3691275166076746</v>
      </c>
      <c r="M46" s="24">
        <v>10.06369426772762</v>
      </c>
      <c r="N46" s="24">
        <v>11.111111111021877</v>
      </c>
      <c r="O46" s="24">
        <v>4.5833333333102244</v>
      </c>
      <c r="P46" s="24">
        <v>4.8804780876704035</v>
      </c>
      <c r="Q46" s="24">
        <v>2.754036087447953</v>
      </c>
      <c r="R46" s="24">
        <v>0</v>
      </c>
      <c r="S46" s="24">
        <v>-2.6802218115346332</v>
      </c>
      <c r="T46" s="24">
        <v>-1.0446343778801048</v>
      </c>
      <c r="U46" s="24">
        <v>0.28085775670003699</v>
      </c>
      <c r="V46" s="24">
        <v>1.3363797605287386</v>
      </c>
      <c r="W46" s="24">
        <v>1.7344007203105249</v>
      </c>
      <c r="X46" s="24">
        <v>9.8334619595756845</v>
      </c>
      <c r="Y46" s="24">
        <v>-1.771642481724367</v>
      </c>
      <c r="Z46" s="24">
        <v>-0.26804181048571962</v>
      </c>
      <c r="AA46" s="24">
        <v>2.9449567680046362</v>
      </c>
      <c r="AB46" s="24">
        <v>3.2743635384418601</v>
      </c>
      <c r="AC46" s="24">
        <v>0.42131552870241507</v>
      </c>
    </row>
    <row r="47" spans="4:29" ht="25.5" customHeight="1">
      <c r="D47" s="23" t="s">
        <v>76</v>
      </c>
      <c r="E47" s="24">
        <v>0</v>
      </c>
      <c r="F47" s="24">
        <v>1.5624999999520162</v>
      </c>
      <c r="G47" s="24">
        <v>-5.6923076922244853</v>
      </c>
      <c r="H47" s="24">
        <v>3.9151712888106704</v>
      </c>
      <c r="I47" s="24">
        <v>4.7095761381795054</v>
      </c>
      <c r="J47" s="24">
        <v>7.4962518739958961</v>
      </c>
      <c r="K47" s="24">
        <v>6.2761506276595824</v>
      </c>
      <c r="L47" s="24">
        <v>7.8740157480841066</v>
      </c>
      <c r="M47" s="24">
        <v>8.5158150850232595</v>
      </c>
      <c r="N47" s="24">
        <v>7.174887892412718</v>
      </c>
      <c r="O47" s="24">
        <v>3.870292886968052</v>
      </c>
      <c r="P47" s="24">
        <v>8.559919436079344</v>
      </c>
      <c r="Q47" s="24">
        <v>5.5658627087612489</v>
      </c>
      <c r="R47" s="24">
        <v>-1.4938488576487385</v>
      </c>
      <c r="S47" s="24">
        <v>-4.8171275647291623</v>
      </c>
      <c r="T47" s="24">
        <v>-2.1555763823681073</v>
      </c>
      <c r="U47" s="24">
        <v>1.6780787040692413</v>
      </c>
      <c r="V47" s="24">
        <v>5.5184430497848158</v>
      </c>
      <c r="W47" s="24">
        <v>2.452289978383404</v>
      </c>
      <c r="X47" s="24">
        <v>3.0012612873054456</v>
      </c>
      <c r="Y47" s="24">
        <v>-4.6703514676135427</v>
      </c>
      <c r="Z47" s="24">
        <v>1.397057364168286</v>
      </c>
      <c r="AA47" s="24">
        <v>5.7693727866988898</v>
      </c>
      <c r="AB47" s="24">
        <v>6.5030075576581803</v>
      </c>
      <c r="AC47" s="24">
        <v>-0.56523081114798757</v>
      </c>
    </row>
    <row r="48" spans="4:29" ht="25.5" customHeight="1">
      <c r="D48" s="23" t="s">
        <v>77</v>
      </c>
      <c r="E48" s="24">
        <v>-0.4665629860783671</v>
      </c>
      <c r="F48" s="24">
        <v>-6.0937499999031424</v>
      </c>
      <c r="G48" s="24">
        <v>-3.6605657238698797</v>
      </c>
      <c r="H48" s="24">
        <v>9.1537132988072312</v>
      </c>
      <c r="I48" s="24">
        <v>3.797468354495237</v>
      </c>
      <c r="J48" s="24">
        <v>10.823170731628306</v>
      </c>
      <c r="K48" s="24">
        <v>6.3273727647495948</v>
      </c>
      <c r="L48" s="24">
        <v>1.2936610609119992</v>
      </c>
      <c r="M48" s="24">
        <v>9.7062579821072248</v>
      </c>
      <c r="N48" s="24">
        <v>9.778812572718909</v>
      </c>
      <c r="O48" s="24">
        <v>3.4994697773810035</v>
      </c>
      <c r="P48" s="24">
        <v>9.8360655736928102</v>
      </c>
      <c r="Q48" s="24">
        <v>0.93283582097420936</v>
      </c>
      <c r="R48" s="24">
        <v>-1.9408502772555236</v>
      </c>
      <c r="S48" s="24">
        <v>-2.1677662583407531</v>
      </c>
      <c r="T48" s="24">
        <v>-2.4084778419844244</v>
      </c>
      <c r="U48" s="24">
        <v>5.7911674909696398</v>
      </c>
      <c r="V48" s="24">
        <v>0.4700227694993897</v>
      </c>
      <c r="W48" s="24">
        <v>0.18577244534123682</v>
      </c>
      <c r="X48" s="24">
        <v>4.3318605347380412</v>
      </c>
      <c r="Y48" s="24">
        <v>-3.1463789329407632</v>
      </c>
      <c r="Z48" s="24">
        <v>3.7561212914453357</v>
      </c>
      <c r="AA48" s="24">
        <v>7.1127987118883462</v>
      </c>
      <c r="AB48" s="24">
        <v>0.69192827567883253</v>
      </c>
      <c r="AC48" s="24">
        <v>-0.64537216808383535</v>
      </c>
    </row>
    <row r="49" spans="4:29" ht="25.5" customHeight="1">
      <c r="D49" s="23" t="s">
        <v>78</v>
      </c>
      <c r="E49" s="24">
        <v>1.8867924527684155</v>
      </c>
      <c r="F49" s="24">
        <v>-0.61728395059744701</v>
      </c>
      <c r="G49" s="24">
        <v>-4.1925465838052016</v>
      </c>
      <c r="H49" s="24">
        <v>10.696920583304959</v>
      </c>
      <c r="I49" s="24">
        <v>1.3177159590477716</v>
      </c>
      <c r="J49" s="24">
        <v>6.2138728322561843</v>
      </c>
      <c r="K49" s="24">
        <v>5.5782312925819033</v>
      </c>
      <c r="L49" s="24">
        <v>7.2164948454330302</v>
      </c>
      <c r="M49" s="24">
        <v>12.259615384501421</v>
      </c>
      <c r="N49" s="24">
        <v>6.6381156317337986</v>
      </c>
      <c r="O49" s="24">
        <v>2.3092369477768271</v>
      </c>
      <c r="P49" s="24">
        <v>6.5750736015351974</v>
      </c>
      <c r="Q49" s="24">
        <v>3.2228360958244773</v>
      </c>
      <c r="R49" s="24">
        <v>1.8733273862548971</v>
      </c>
      <c r="S49" s="24">
        <v>-0.35026269701177171</v>
      </c>
      <c r="T49" s="24">
        <v>-6.4147627417039939</v>
      </c>
      <c r="U49" s="24">
        <v>1.4806270446460212</v>
      </c>
      <c r="V49" s="24">
        <v>2.0103680475605845</v>
      </c>
      <c r="W49" s="24">
        <v>2.6586839658268469</v>
      </c>
      <c r="X49" s="24">
        <v>7.3185688093063916</v>
      </c>
      <c r="Y49" s="24">
        <v>-4.9753242626509042</v>
      </c>
      <c r="Z49" s="24">
        <v>2.7223539729838597</v>
      </c>
      <c r="AA49" s="24">
        <v>1.9057629348590455</v>
      </c>
      <c r="AB49" s="24">
        <v>5.6785848280002771</v>
      </c>
      <c r="AC49" s="24" t="s">
        <v>79</v>
      </c>
    </row>
    <row r="50" spans="4:29" ht="25.5" customHeight="1">
      <c r="D50" s="23" t="s">
        <v>80</v>
      </c>
      <c r="E50" s="24">
        <v>-0.31298904519307946</v>
      </c>
      <c r="F50" s="24">
        <v>-1.0989010989569614</v>
      </c>
      <c r="G50" s="24">
        <v>-2.2222222221528809</v>
      </c>
      <c r="H50" s="24">
        <v>6.3311688310606407</v>
      </c>
      <c r="I50" s="24">
        <v>2.4427480915275579</v>
      </c>
      <c r="J50" s="24">
        <v>9.0909090908934296</v>
      </c>
      <c r="K50" s="24">
        <v>6.4207650275246442</v>
      </c>
      <c r="L50" s="24">
        <v>6.0333761231165628</v>
      </c>
      <c r="M50" s="24">
        <v>8.2324455206075555</v>
      </c>
      <c r="N50" s="24">
        <v>5.5928411633960451</v>
      </c>
      <c r="O50" s="24">
        <v>6.1440677965369783</v>
      </c>
      <c r="P50" s="24">
        <v>8.2834331337629408</v>
      </c>
      <c r="Q50" s="24">
        <v>5.8064516128805366</v>
      </c>
      <c r="R50" s="24">
        <v>-1.3937282229529835</v>
      </c>
      <c r="S50" s="24">
        <v>-5.5653710247119736</v>
      </c>
      <c r="T50" s="24">
        <v>-1.5902712815749065</v>
      </c>
      <c r="U50" s="24">
        <v>5.5513274006298907</v>
      </c>
      <c r="V50" s="24">
        <v>3.1296668644960057</v>
      </c>
      <c r="W50" s="24">
        <v>2.797060919728489</v>
      </c>
      <c r="X50" s="24">
        <v>-1.818546916461572</v>
      </c>
      <c r="Y50" s="24">
        <v>-0.63312485227180471</v>
      </c>
      <c r="Z50" s="24">
        <v>2.7660788715700546</v>
      </c>
      <c r="AA50" s="24">
        <v>4.9802036699572394</v>
      </c>
      <c r="AB50" s="24">
        <v>5.4147040471842711</v>
      </c>
      <c r="AC50" s="24" t="s">
        <v>79</v>
      </c>
    </row>
    <row r="51" spans="4:29" ht="25.5" customHeight="1">
      <c r="D51" s="23" t="s">
        <v>81</v>
      </c>
      <c r="E51" s="24">
        <v>-2.3612750884752787</v>
      </c>
      <c r="F51" s="24">
        <v>-8.3434099153039458</v>
      </c>
      <c r="G51" s="24">
        <v>1.8469656991492389</v>
      </c>
      <c r="H51" s="24">
        <v>12.305699481852695</v>
      </c>
      <c r="I51" s="24">
        <v>1.7301038062408347</v>
      </c>
      <c r="J51" s="24">
        <v>6.8027210883524036</v>
      </c>
      <c r="K51" s="24">
        <v>6.1571125267186444</v>
      </c>
      <c r="L51" s="24">
        <v>3.4999999998288178</v>
      </c>
      <c r="M51" s="24">
        <v>9.7584541063714383</v>
      </c>
      <c r="N51" s="24">
        <v>6.16197183099505</v>
      </c>
      <c r="O51" s="24">
        <v>4.5605306798372824</v>
      </c>
      <c r="P51" s="24">
        <v>6.8199841396373806</v>
      </c>
      <c r="Q51" s="24">
        <v>2.3756495916966269</v>
      </c>
      <c r="R51" s="24">
        <v>-0.94271211023707613</v>
      </c>
      <c r="S51" s="24">
        <v>-3.7335285505225024</v>
      </c>
      <c r="T51" s="24">
        <v>-2.8897338403019113</v>
      </c>
      <c r="U51" s="24">
        <v>6.0077059124638232</v>
      </c>
      <c r="V51" s="24">
        <v>1.5280899083055521</v>
      </c>
      <c r="W51" s="24">
        <v>-3.0307451997621748</v>
      </c>
      <c r="X51" s="24">
        <v>3.4829379319880616</v>
      </c>
      <c r="Y51" s="24">
        <v>-0.41523359031891971</v>
      </c>
      <c r="Z51" s="24">
        <v>2.451537298550277</v>
      </c>
      <c r="AA51" s="24">
        <v>5.3915689578609038</v>
      </c>
      <c r="AB51" s="24">
        <v>-0.7899233218809143</v>
      </c>
      <c r="AC51" s="24" t="s">
        <v>79</v>
      </c>
    </row>
    <row r="52" spans="4:29" ht="37.5">
      <c r="D52" s="29" t="s">
        <v>82</v>
      </c>
      <c r="E52" s="30">
        <v>0.39697784606993469</v>
      </c>
      <c r="F52" s="30">
        <v>-1.8112244897832475</v>
      </c>
      <c r="G52" s="30">
        <v>-4.8454143933688183</v>
      </c>
      <c r="H52" s="30">
        <v>7.2081911262907639</v>
      </c>
      <c r="I52" s="30">
        <v>3.0816248567488547</v>
      </c>
      <c r="J52" s="30">
        <v>7.5355157504401582</v>
      </c>
      <c r="K52" s="30">
        <v>6.4330844342710636</v>
      </c>
      <c r="L52" s="30">
        <v>5.4937938477965353</v>
      </c>
      <c r="M52" s="30">
        <v>8.3486801718703152</v>
      </c>
      <c r="N52" s="30">
        <v>8.9423984891607411</v>
      </c>
      <c r="O52" s="30">
        <v>4.0305105312921086</v>
      </c>
      <c r="P52" s="30">
        <v>8.4485919013662638</v>
      </c>
      <c r="Q52" s="30">
        <v>1.9130301167950448</v>
      </c>
      <c r="R52" s="30">
        <v>1.3117225782244279</v>
      </c>
      <c r="S52" s="30">
        <v>-2.5299501451063411</v>
      </c>
      <c r="T52" s="30">
        <v>-3.0918390716891064</v>
      </c>
      <c r="U52" s="30">
        <v>1.498384077250936</v>
      </c>
      <c r="V52" s="30">
        <v>3.7646627429746227</v>
      </c>
      <c r="W52" s="30">
        <v>0.37656651726345469</v>
      </c>
      <c r="X52" s="30">
        <v>4.8093465260619306</v>
      </c>
      <c r="Y52" s="30">
        <v>-2.6444247715899039</v>
      </c>
      <c r="Z52" s="30">
        <v>1.3573057621729001</v>
      </c>
      <c r="AA52" s="30">
        <v>3.6926825699006072</v>
      </c>
      <c r="AB52" s="30">
        <v>4.6078344937662497</v>
      </c>
      <c r="AC52" s="30" t="s">
        <v>79</v>
      </c>
    </row>
    <row r="53" spans="4:29" ht="25.5" customHeight="1"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7"/>
      <c r="Q53" s="28"/>
      <c r="R53" s="28"/>
      <c r="S53" s="28"/>
      <c r="T53" s="28"/>
      <c r="U53" s="28"/>
    </row>
    <row r="54" spans="4:29" ht="25.5" customHeight="1">
      <c r="D54" s="123" t="s">
        <v>85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</row>
    <row r="55" spans="4:29" ht="25.5" customHeight="1">
      <c r="D55" s="124" t="s">
        <v>68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</row>
    <row r="56" spans="4:29" ht="25.5" customHeight="1">
      <c r="D56" s="21"/>
      <c r="E56" s="22">
        <v>2001</v>
      </c>
      <c r="F56" s="22">
        <v>2002</v>
      </c>
      <c r="G56" s="22">
        <v>2003</v>
      </c>
      <c r="H56" s="22">
        <v>2004</v>
      </c>
      <c r="I56" s="22">
        <v>2005</v>
      </c>
      <c r="J56" s="22">
        <v>2006</v>
      </c>
      <c r="K56" s="22">
        <v>2007</v>
      </c>
      <c r="L56" s="22">
        <v>2008</v>
      </c>
      <c r="M56" s="22">
        <v>2009</v>
      </c>
      <c r="N56" s="22">
        <v>2010</v>
      </c>
      <c r="O56" s="22">
        <v>2011</v>
      </c>
      <c r="P56" s="22">
        <v>2012</v>
      </c>
      <c r="Q56" s="22">
        <v>2013</v>
      </c>
      <c r="R56" s="22">
        <v>2014</v>
      </c>
      <c r="S56" s="22">
        <v>2015</v>
      </c>
      <c r="T56" s="22">
        <v>2016</v>
      </c>
      <c r="U56" s="22">
        <v>2017</v>
      </c>
      <c r="V56" s="22">
        <v>2018</v>
      </c>
      <c r="W56" s="22">
        <v>2019</v>
      </c>
      <c r="X56" s="22">
        <v>2020</v>
      </c>
      <c r="Y56" s="22">
        <v>2021</v>
      </c>
      <c r="Z56" s="22">
        <v>2022</v>
      </c>
      <c r="AA56" s="22">
        <v>2023</v>
      </c>
      <c r="AB56" s="22">
        <v>2024</v>
      </c>
      <c r="AC56" s="22">
        <v>2025</v>
      </c>
    </row>
    <row r="57" spans="4:29" ht="25.5" customHeight="1">
      <c r="D57" s="23" t="s">
        <v>69</v>
      </c>
      <c r="E57" s="24">
        <v>3.3222591361476761</v>
      </c>
      <c r="F57" s="24">
        <v>-0.16077170407191588</v>
      </c>
      <c r="G57" s="24">
        <v>-4.3478260868982659</v>
      </c>
      <c r="H57" s="24">
        <v>3.0303030302605949</v>
      </c>
      <c r="I57" s="24">
        <v>6.6993464051808393</v>
      </c>
      <c r="J57" s="24">
        <v>3.8284839203374332</v>
      </c>
      <c r="K57" s="24">
        <v>5.1622418879366361</v>
      </c>
      <c r="L57" s="24">
        <v>8.5553997194010911</v>
      </c>
      <c r="M57" s="24">
        <v>6.7183462533180638</v>
      </c>
      <c r="N57" s="24">
        <v>9.9273607748961332</v>
      </c>
      <c r="O57" s="24">
        <v>4.1850220263593307</v>
      </c>
      <c r="P57" s="24">
        <v>9.0909090909433878</v>
      </c>
      <c r="Q57" s="24">
        <v>3.0038759689262839</v>
      </c>
      <c r="R57" s="24">
        <v>5.6444026340568554</v>
      </c>
      <c r="S57" s="24">
        <v>0.26714158507192831</v>
      </c>
      <c r="T57" s="24">
        <v>-5.7726465364300816</v>
      </c>
      <c r="U57" s="24">
        <v>0.87736079166604863</v>
      </c>
      <c r="V57" s="24">
        <v>3.2598903545271396</v>
      </c>
      <c r="W57" s="24">
        <v>2.75735935572754</v>
      </c>
      <c r="X57" s="24">
        <v>-2.9591028142776588</v>
      </c>
      <c r="Y57" s="24">
        <v>2.5052400934141739</v>
      </c>
      <c r="Z57" s="24">
        <v>-1.1044189482624756</v>
      </c>
      <c r="AA57" s="24">
        <v>2.7565398534140861</v>
      </c>
      <c r="AB57" s="24">
        <v>6.5631828196116571</v>
      </c>
      <c r="AC57" s="24">
        <v>3.4348016481677623</v>
      </c>
    </row>
    <row r="58" spans="4:29" ht="25.5" customHeight="1">
      <c r="D58" s="23" t="s">
        <v>70</v>
      </c>
      <c r="E58" s="24">
        <v>1.5075376882211167</v>
      </c>
      <c r="F58" s="24">
        <v>-1.9801980196466284</v>
      </c>
      <c r="G58" s="24">
        <v>-3.8720538720441011</v>
      </c>
      <c r="H58" s="24">
        <v>4.9036777583420843</v>
      </c>
      <c r="I58" s="24">
        <v>-1.001669449199738</v>
      </c>
      <c r="J58" s="24">
        <v>7.5885328837432153</v>
      </c>
      <c r="K58" s="24">
        <v>8.4639498431410498</v>
      </c>
      <c r="L58" s="24">
        <v>8.3815028901982345</v>
      </c>
      <c r="M58" s="24">
        <v>5.4666666666296937</v>
      </c>
      <c r="N58" s="24">
        <v>11.1251580278368</v>
      </c>
      <c r="O58" s="24">
        <v>2.6166097838411284</v>
      </c>
      <c r="P58" s="24">
        <v>13.858093126410198</v>
      </c>
      <c r="Q58" s="24">
        <v>-2.1421616358941575</v>
      </c>
      <c r="R58" s="24">
        <v>5.2736318409134508</v>
      </c>
      <c r="S58" s="24">
        <v>-1.4177693762369104</v>
      </c>
      <c r="T58" s="24">
        <v>-1.3422818792022673</v>
      </c>
      <c r="U58" s="24">
        <v>-0.21672943616315443</v>
      </c>
      <c r="V58" s="24">
        <v>1.8786570523976476</v>
      </c>
      <c r="W58" s="24">
        <v>1.8623875045452154</v>
      </c>
      <c r="X58" s="24">
        <v>4.0775974355755418</v>
      </c>
      <c r="Y58" s="24">
        <v>-3.367980952742966</v>
      </c>
      <c r="Z58" s="24">
        <v>1.4512592328188356</v>
      </c>
      <c r="AA58" s="24">
        <v>1.6976191806783447</v>
      </c>
      <c r="AB58" s="24">
        <v>9.9571587588475055</v>
      </c>
      <c r="AC58" s="24">
        <v>8.2300933611989535E-2</v>
      </c>
    </row>
    <row r="59" spans="4:29" ht="25.5" customHeight="1">
      <c r="D59" s="23" t="s">
        <v>71</v>
      </c>
      <c r="E59" s="24">
        <v>5.1805337520179684</v>
      </c>
      <c r="F59" s="24">
        <v>4.0298507462130706</v>
      </c>
      <c r="G59" s="24">
        <v>-12.769010042966988</v>
      </c>
      <c r="H59" s="24">
        <v>3.782894736832132</v>
      </c>
      <c r="I59" s="24">
        <v>9.1917591123490396</v>
      </c>
      <c r="J59" s="24">
        <v>2.0319303338301564</v>
      </c>
      <c r="K59" s="24">
        <v>11.37980085343575</v>
      </c>
      <c r="L59" s="24">
        <v>8.4291187740463958</v>
      </c>
      <c r="M59" s="24">
        <v>-0.70671378086283321</v>
      </c>
      <c r="N59" s="24">
        <v>15.183867141080887</v>
      </c>
      <c r="O59" s="24">
        <v>1.3388259527040702</v>
      </c>
      <c r="P59" s="24">
        <v>13.008130081230096</v>
      </c>
      <c r="Q59" s="24">
        <v>4.4064748200625781</v>
      </c>
      <c r="R59" s="24">
        <v>-3.0146425494437357</v>
      </c>
      <c r="S59" s="24">
        <v>-2.3978685612473516</v>
      </c>
      <c r="T59" s="24">
        <v>-1.0009099181900294</v>
      </c>
      <c r="U59" s="24">
        <v>-7.9685567116685281</v>
      </c>
      <c r="V59" s="24">
        <v>16.634557820635031</v>
      </c>
      <c r="W59" s="24">
        <v>-5.278908370630897</v>
      </c>
      <c r="X59" s="24">
        <v>11.968672869601393</v>
      </c>
      <c r="Y59" s="24">
        <v>-3.3338439978786161</v>
      </c>
      <c r="Z59" s="24">
        <v>-3.7924170296644077</v>
      </c>
      <c r="AA59" s="24">
        <v>4.9630176756420452</v>
      </c>
      <c r="AB59" s="24">
        <v>9.4553747323353541</v>
      </c>
      <c r="AC59" s="24">
        <v>-1.2386396616873463</v>
      </c>
    </row>
    <row r="60" spans="4:29" ht="25.5" customHeight="1">
      <c r="D60" s="23" t="s">
        <v>72</v>
      </c>
      <c r="E60" s="24">
        <v>0.30816640983677424</v>
      </c>
      <c r="F60" s="24">
        <v>-5.3763440860509544</v>
      </c>
      <c r="G60" s="24">
        <v>-0.3246753246496481</v>
      </c>
      <c r="H60" s="24">
        <v>7.1661237785136001</v>
      </c>
      <c r="I60" s="24">
        <v>-2.1276595744796123</v>
      </c>
      <c r="J60" s="24">
        <v>14.59627329187445</v>
      </c>
      <c r="K60" s="24">
        <v>4.4715447154969112</v>
      </c>
      <c r="L60" s="24">
        <v>0</v>
      </c>
      <c r="M60" s="24">
        <v>14.137483787323045</v>
      </c>
      <c r="N60" s="24">
        <v>5.2272727271263086</v>
      </c>
      <c r="O60" s="24">
        <v>10.583153347802043</v>
      </c>
      <c r="P60" s="24">
        <v>3.8085937499895861</v>
      </c>
      <c r="Q60" s="24">
        <v>-5.550329256774134</v>
      </c>
      <c r="R60" s="24">
        <v>10.458167330617263</v>
      </c>
      <c r="S60" s="24">
        <v>-1.9837691614647546</v>
      </c>
      <c r="T60" s="24">
        <v>-4.4158233670481106</v>
      </c>
      <c r="U60" s="24">
        <v>3.5219371329798577</v>
      </c>
      <c r="V60" s="24">
        <v>-0.25086237962379521</v>
      </c>
      <c r="W60" s="24">
        <v>2.1636266717425023</v>
      </c>
      <c r="X60" s="24">
        <v>5.8199213110777803</v>
      </c>
      <c r="Y60" s="24">
        <v>-1.6086831819871583</v>
      </c>
      <c r="Z60" s="24">
        <v>4.0155019286766791</v>
      </c>
      <c r="AA60" s="24">
        <v>4.0813003238807433</v>
      </c>
      <c r="AB60" s="24">
        <v>-1.072463854382244</v>
      </c>
      <c r="AC60" s="24">
        <v>7.9886350840739917</v>
      </c>
    </row>
    <row r="61" spans="4:29" ht="25.5" customHeight="1">
      <c r="D61" s="23" t="s">
        <v>73</v>
      </c>
      <c r="E61" s="24">
        <v>0.80645161293568801</v>
      </c>
      <c r="F61" s="24">
        <v>4.1600000000520332</v>
      </c>
      <c r="G61" s="24">
        <v>-6.1443932412271751</v>
      </c>
      <c r="H61" s="24">
        <v>5.0736497545874171</v>
      </c>
      <c r="I61" s="24">
        <v>0.31152647972598757</v>
      </c>
      <c r="J61" s="24">
        <v>7.6086956522160465</v>
      </c>
      <c r="K61" s="24">
        <v>8.6580086580041904</v>
      </c>
      <c r="L61" s="24">
        <v>8.1009296147805507</v>
      </c>
      <c r="M61" s="24">
        <v>6.5110565112001861</v>
      </c>
      <c r="N61" s="24">
        <v>7.8431372546842182</v>
      </c>
      <c r="O61" s="24">
        <v>1.8181818182303688</v>
      </c>
      <c r="P61" s="24">
        <v>8.9285714285558093</v>
      </c>
      <c r="Q61" s="24">
        <v>2.9893924783546577</v>
      </c>
      <c r="R61" s="24">
        <v>2.8089887640455613</v>
      </c>
      <c r="S61" s="24">
        <v>-2.0947176684850022</v>
      </c>
      <c r="T61" s="24">
        <v>-5.3023255813631547</v>
      </c>
      <c r="U61" s="24">
        <v>8.27105122463756E-2</v>
      </c>
      <c r="V61" s="24">
        <v>8.4236793406118782</v>
      </c>
      <c r="W61" s="24">
        <v>-0.89615996429555089</v>
      </c>
      <c r="X61" s="24">
        <v>10.970367255599633</v>
      </c>
      <c r="Y61" s="24">
        <v>-4.3268376742751862</v>
      </c>
      <c r="Z61" s="24">
        <v>-0.64374974258670781</v>
      </c>
      <c r="AA61" s="24">
        <v>1.4122808240683682</v>
      </c>
      <c r="AB61" s="24">
        <v>11.224457343256301</v>
      </c>
      <c r="AC61" s="24">
        <v>0.80449968041549358</v>
      </c>
    </row>
    <row r="62" spans="4:29" ht="25.5" customHeight="1">
      <c r="D62" s="23" t="s">
        <v>74</v>
      </c>
      <c r="E62" s="24">
        <v>1.1272141705071848</v>
      </c>
      <c r="F62" s="24">
        <v>-1.4331210189024279</v>
      </c>
      <c r="G62" s="24">
        <v>-8.4006462036527623</v>
      </c>
      <c r="H62" s="24">
        <v>9.1710758378600765</v>
      </c>
      <c r="I62" s="24">
        <v>2.4232633280432125</v>
      </c>
      <c r="J62" s="24">
        <v>8.9905362773464503</v>
      </c>
      <c r="K62" s="24">
        <v>8.5383502171825008</v>
      </c>
      <c r="L62" s="24">
        <v>1.1999999999841471</v>
      </c>
      <c r="M62" s="24">
        <v>8.0368906454988185</v>
      </c>
      <c r="N62" s="24">
        <v>11.463414634263724</v>
      </c>
      <c r="O62" s="24">
        <v>2.6258205689795755</v>
      </c>
      <c r="P62" s="24">
        <v>11.72707889108211</v>
      </c>
      <c r="Q62" s="24">
        <v>-0.57251908392466078</v>
      </c>
      <c r="R62" s="24">
        <v>0.47984644915552987</v>
      </c>
      <c r="S62" s="24">
        <v>-2.5787965615713948</v>
      </c>
      <c r="T62" s="24">
        <v>-2.6470588234944636</v>
      </c>
      <c r="U62" s="24">
        <v>2.070810069439899</v>
      </c>
      <c r="V62" s="24">
        <v>4.2314942557600599</v>
      </c>
      <c r="W62" s="24">
        <v>0.87310719750557375</v>
      </c>
      <c r="X62" s="24">
        <v>8.2136719149688897</v>
      </c>
      <c r="Y62" s="24">
        <v>-3.0074613008915896</v>
      </c>
      <c r="Z62" s="24">
        <v>2.1944645352421466</v>
      </c>
      <c r="AA62" s="24">
        <v>3.3871129251318743</v>
      </c>
      <c r="AB62" s="24">
        <v>4.117033601437381</v>
      </c>
      <c r="AC62" s="24">
        <v>0.26157245828470899</v>
      </c>
    </row>
    <row r="63" spans="4:29" ht="25.5" customHeight="1">
      <c r="D63" s="23" t="s">
        <v>75</v>
      </c>
      <c r="E63" s="24">
        <v>-2.7863777091258757</v>
      </c>
      <c r="F63" s="24">
        <v>0.63694267548835004</v>
      </c>
      <c r="G63" s="24">
        <v>-5.379746835572174</v>
      </c>
      <c r="H63" s="24">
        <v>10.869565217222776</v>
      </c>
      <c r="I63" s="24">
        <v>2.2624434390065007</v>
      </c>
      <c r="J63" s="24">
        <v>5.3097345133813922</v>
      </c>
      <c r="K63" s="24">
        <v>5.0420168066527493</v>
      </c>
      <c r="L63" s="24">
        <v>5.0666666667406268</v>
      </c>
      <c r="M63" s="24">
        <v>10.025380710688015</v>
      </c>
      <c r="N63" s="24">
        <v>10.611303344701817</v>
      </c>
      <c r="O63" s="24">
        <v>4.5881126173204168</v>
      </c>
      <c r="P63" s="24">
        <v>5.2841475574448848</v>
      </c>
      <c r="Q63" s="24">
        <v>2.6515151514158175</v>
      </c>
      <c r="R63" s="24">
        <v>-9.2250922556769144E-2</v>
      </c>
      <c r="S63" s="24">
        <v>-2.6777469989213931</v>
      </c>
      <c r="T63" s="24">
        <v>-0.66413662250686123</v>
      </c>
      <c r="U63" s="24">
        <v>0.18272612635401586</v>
      </c>
      <c r="V63" s="24">
        <v>1.4318530297533494</v>
      </c>
      <c r="W63" s="24">
        <v>2.0630332580690025</v>
      </c>
      <c r="X63" s="24">
        <v>11.707110568179724</v>
      </c>
      <c r="Y63" s="24">
        <v>-1.7169776906893475</v>
      </c>
      <c r="Z63" s="24">
        <v>1.0413857284174988E-2</v>
      </c>
      <c r="AA63" s="24">
        <v>3.0293944792378902</v>
      </c>
      <c r="AB63" s="24">
        <v>3.8493619910138888</v>
      </c>
      <c r="AC63" s="24">
        <v>0.76462818530471655</v>
      </c>
    </row>
    <row r="64" spans="4:29" ht="25.5" customHeight="1">
      <c r="D64" s="23" t="s">
        <v>76</v>
      </c>
      <c r="E64" s="24">
        <v>0.4709576138707039</v>
      </c>
      <c r="F64" s="24">
        <v>2.3437499999056755</v>
      </c>
      <c r="G64" s="24">
        <v>-5.4961832060359423</v>
      </c>
      <c r="H64" s="24">
        <v>4.2003231018263643</v>
      </c>
      <c r="I64" s="24">
        <v>3.5658914726745206</v>
      </c>
      <c r="J64" s="24">
        <v>7.9341317367064512</v>
      </c>
      <c r="K64" s="24">
        <v>6.3800277390706261</v>
      </c>
      <c r="L64" s="24">
        <v>7.5619295960109856</v>
      </c>
      <c r="M64" s="24">
        <v>8.3636363634718371</v>
      </c>
      <c r="N64" s="24">
        <v>6.8232662193024485</v>
      </c>
      <c r="O64" s="24">
        <v>3.8743455497431745</v>
      </c>
      <c r="P64" s="24">
        <v>8.9717741934978825</v>
      </c>
      <c r="Q64" s="24">
        <v>5.7354301573606659</v>
      </c>
      <c r="R64" s="24">
        <v>-1.7497812774091126</v>
      </c>
      <c r="S64" s="24">
        <v>-4.9866429206723133</v>
      </c>
      <c r="T64" s="24">
        <v>-1.686972821081878</v>
      </c>
      <c r="U64" s="24">
        <v>1.3638119600201115</v>
      </c>
      <c r="V64" s="24">
        <v>6.164572207268959</v>
      </c>
      <c r="W64" s="24">
        <v>2.8476323017551541</v>
      </c>
      <c r="X64" s="24">
        <v>4.3262477077832928</v>
      </c>
      <c r="Y64" s="24">
        <v>-4.681877663652112</v>
      </c>
      <c r="Z64" s="24">
        <v>1.715504223557307</v>
      </c>
      <c r="AA64" s="24">
        <v>5.9882413518914435</v>
      </c>
      <c r="AB64" s="24">
        <v>7.4101731136113402</v>
      </c>
      <c r="AC64" s="24">
        <v>-0.31892211513633306</v>
      </c>
    </row>
    <row r="65" spans="4:29" ht="25.5" customHeight="1">
      <c r="D65" s="23" t="s">
        <v>77</v>
      </c>
      <c r="E65" s="24">
        <v>-0.15576323995555308</v>
      </c>
      <c r="F65" s="24">
        <v>-5.7722308892442342</v>
      </c>
      <c r="G65" s="24">
        <v>-3.4768211920744974</v>
      </c>
      <c r="H65" s="24">
        <v>9.6054888508334102</v>
      </c>
      <c r="I65" s="24">
        <v>2.660406885827693</v>
      </c>
      <c r="J65" s="24">
        <v>11.432926829172185</v>
      </c>
      <c r="K65" s="24">
        <v>6.5663474691902257</v>
      </c>
      <c r="L65" s="24">
        <v>0.89858793340600318</v>
      </c>
      <c r="M65" s="24">
        <v>9.414758269721645</v>
      </c>
      <c r="N65" s="24">
        <v>9.418604651029705</v>
      </c>
      <c r="O65" s="24">
        <v>3.5069075450773424</v>
      </c>
      <c r="P65" s="24">
        <v>10.574948665387062</v>
      </c>
      <c r="Q65" s="24">
        <v>0.64995357474855187</v>
      </c>
      <c r="R65" s="24">
        <v>-2.1217712177091452</v>
      </c>
      <c r="S65" s="24">
        <v>-2.0735155514269188</v>
      </c>
      <c r="T65" s="24">
        <v>-2.4061597688773029</v>
      </c>
      <c r="U65" s="24">
        <v>5.9832166170928902</v>
      </c>
      <c r="V65" s="24">
        <v>0.76741394920041284</v>
      </c>
      <c r="W65" s="24">
        <v>0.47605689007306218</v>
      </c>
      <c r="X65" s="24">
        <v>5.5923641566822946</v>
      </c>
      <c r="Y65" s="24">
        <v>-2.9704639499100072</v>
      </c>
      <c r="Z65" s="24">
        <v>4.1838289306229681</v>
      </c>
      <c r="AA65" s="24">
        <v>7.8098313773885764</v>
      </c>
      <c r="AB65" s="24">
        <v>1.2615913944902468</v>
      </c>
      <c r="AC65" s="24">
        <v>-0.49465366073346839</v>
      </c>
    </row>
    <row r="66" spans="4:29" ht="25.5" customHeight="1">
      <c r="D66" s="23" t="s">
        <v>78</v>
      </c>
      <c r="E66" s="24">
        <v>2.0537124801827567</v>
      </c>
      <c r="F66" s="24">
        <v>0.15479876168964513</v>
      </c>
      <c r="G66" s="24">
        <v>-4.0185471406954392</v>
      </c>
      <c r="H66" s="24">
        <v>11.272141706794558</v>
      </c>
      <c r="I66" s="24">
        <v>0.43415340092034516</v>
      </c>
      <c r="J66" s="24">
        <v>6.6282420749195659</v>
      </c>
      <c r="K66" s="24">
        <v>5.4054054054618383</v>
      </c>
      <c r="L66" s="24">
        <v>7.0512820512566687</v>
      </c>
      <c r="M66" s="24">
        <v>12.095808383203188</v>
      </c>
      <c r="N66" s="24">
        <v>6.4102564102596737</v>
      </c>
      <c r="O66" s="24">
        <v>2.3092369479076336</v>
      </c>
      <c r="P66" s="24">
        <v>6.9676153090947768</v>
      </c>
      <c r="Q66" s="24">
        <v>3.1192660549065998</v>
      </c>
      <c r="R66" s="24">
        <v>1.8683274022534002</v>
      </c>
      <c r="S66" s="24">
        <v>-0.52401746720728282</v>
      </c>
      <c r="T66" s="24">
        <v>-6.409130816568009</v>
      </c>
      <c r="U66" s="24">
        <v>2.163409088825019</v>
      </c>
      <c r="V66" s="24">
        <v>1.9668494501570155</v>
      </c>
      <c r="W66" s="24">
        <v>2.7086167426275232</v>
      </c>
      <c r="X66" s="24">
        <v>9.0677373068899669</v>
      </c>
      <c r="Y66" s="24">
        <v>-4.7892766087949123</v>
      </c>
      <c r="Z66" s="24">
        <v>2.7390039465564398</v>
      </c>
      <c r="AA66" s="24">
        <v>2.4146547995544498</v>
      </c>
      <c r="AB66" s="24">
        <v>6.1657138526830302</v>
      </c>
      <c r="AC66" s="24" t="s">
        <v>79</v>
      </c>
    </row>
    <row r="67" spans="4:29" ht="25.5" customHeight="1">
      <c r="D67" s="23" t="s">
        <v>80</v>
      </c>
      <c r="E67" s="24">
        <v>0.63091482644754837</v>
      </c>
      <c r="F67" s="24">
        <v>-0.6269592475986796</v>
      </c>
      <c r="G67" s="24">
        <v>-2.3659305994595647</v>
      </c>
      <c r="H67" s="24">
        <v>6.9466882067116043</v>
      </c>
      <c r="I67" s="24">
        <v>1.5105740181871052</v>
      </c>
      <c r="J67" s="24">
        <v>9.6726190474682348</v>
      </c>
      <c r="K67" s="24">
        <v>6.3772048848945051</v>
      </c>
      <c r="L67" s="24">
        <v>5.7397959182851288</v>
      </c>
      <c r="M67" s="24">
        <v>7.9613992761764507</v>
      </c>
      <c r="N67" s="24">
        <v>5.3631284917275313</v>
      </c>
      <c r="O67" s="24">
        <v>6.3626723222442783</v>
      </c>
      <c r="P67" s="24">
        <v>8.6739780658893206</v>
      </c>
      <c r="Q67" s="24">
        <v>5.5045871558522474</v>
      </c>
      <c r="R67" s="24">
        <v>-1.1304347825715655</v>
      </c>
      <c r="S67" s="24">
        <v>-5.8047493403293959</v>
      </c>
      <c r="T67" s="24">
        <v>-1.6806722688851861</v>
      </c>
      <c r="U67" s="24">
        <v>6.7285348654352983</v>
      </c>
      <c r="V67" s="24">
        <v>3.5856169486605527</v>
      </c>
      <c r="W67" s="24">
        <v>2.525415834716882</v>
      </c>
      <c r="X67" s="24">
        <v>-0.43363086740694223</v>
      </c>
      <c r="Y67" s="24">
        <v>-0.76790299547362384</v>
      </c>
      <c r="Z67" s="24">
        <v>3.2872987363455453</v>
      </c>
      <c r="AA67" s="24">
        <v>5.1529006760964835</v>
      </c>
      <c r="AB67" s="24">
        <v>6.2221788876390738</v>
      </c>
      <c r="AC67" s="24" t="s">
        <v>79</v>
      </c>
    </row>
    <row r="68" spans="4:29" ht="25.5" customHeight="1">
      <c r="D68" s="23" t="s">
        <v>81</v>
      </c>
      <c r="E68" s="24">
        <v>-1.7709563163406328</v>
      </c>
      <c r="F68" s="24">
        <v>-7.6923076924065859</v>
      </c>
      <c r="G68" s="24">
        <v>1.6927083332771264</v>
      </c>
      <c r="H68" s="24">
        <v>12.54801536499861</v>
      </c>
      <c r="I68" s="24">
        <v>0.79635949943579476</v>
      </c>
      <c r="J68" s="24">
        <v>7.2234762979332512</v>
      </c>
      <c r="K68" s="24">
        <v>6.210526315737841</v>
      </c>
      <c r="L68" s="24">
        <v>3.1714568881128891</v>
      </c>
      <c r="M68" s="24">
        <v>9.4140249760368491</v>
      </c>
      <c r="N68" s="24">
        <v>6.0579455662721937</v>
      </c>
      <c r="O68" s="24">
        <v>4.6357615893297011</v>
      </c>
      <c r="P68" s="24">
        <v>7.5158227848276749</v>
      </c>
      <c r="Q68" s="24">
        <v>2.1339220014339411</v>
      </c>
      <c r="R68" s="24">
        <v>-0.79250720459131951</v>
      </c>
      <c r="S68" s="24">
        <v>-3.9215686274002182</v>
      </c>
      <c r="T68" s="24">
        <v>-3.174603174620283</v>
      </c>
      <c r="U68" s="24">
        <v>7.484280669371568</v>
      </c>
      <c r="V68" s="24">
        <v>1.8644490904166977</v>
      </c>
      <c r="W68" s="24">
        <v>-3.1218375699057388</v>
      </c>
      <c r="X68" s="24">
        <v>4.6429808248122928</v>
      </c>
      <c r="Y68" s="24">
        <v>-0.59724363399225044</v>
      </c>
      <c r="Z68" s="24">
        <v>3.2282219919741229</v>
      </c>
      <c r="AA68" s="24">
        <v>5.258553120719367</v>
      </c>
      <c r="AB68" s="24">
        <v>-0.32317055955164431</v>
      </c>
      <c r="AC68" s="24" t="s">
        <v>79</v>
      </c>
    </row>
    <row r="69" spans="4:29" ht="37.5">
      <c r="D69" s="29" t="s">
        <v>82</v>
      </c>
      <c r="E69" s="30">
        <v>0.79845460394405432</v>
      </c>
      <c r="F69" s="30">
        <v>-1.1370895617214161</v>
      </c>
      <c r="G69" s="30">
        <v>-4.5489790643797878</v>
      </c>
      <c r="H69" s="30">
        <v>7.5006769564043729</v>
      </c>
      <c r="I69" s="30">
        <v>2.1536523929334139</v>
      </c>
      <c r="J69" s="30">
        <v>7.6809271359733033</v>
      </c>
      <c r="K69" s="30">
        <v>6.8353560796856394</v>
      </c>
      <c r="L69" s="30">
        <v>5.2513128282378307</v>
      </c>
      <c r="M69" s="30">
        <v>8.1152632114892764</v>
      </c>
      <c r="N69" s="30">
        <v>8.6362780184286336</v>
      </c>
      <c r="O69" s="30">
        <v>4.0398786302556999</v>
      </c>
      <c r="P69" s="30">
        <v>8.9242563119763538</v>
      </c>
      <c r="Q69" s="30">
        <v>1.8665850672900275</v>
      </c>
      <c r="R69" s="30">
        <v>1.2841694202655907</v>
      </c>
      <c r="S69" s="30">
        <v>-2.5506042855831246</v>
      </c>
      <c r="T69" s="30">
        <v>-3.081488244706454</v>
      </c>
      <c r="U69" s="30">
        <v>1.9238123236763327</v>
      </c>
      <c r="V69" s="30">
        <v>4.0280181610344856</v>
      </c>
      <c r="W69" s="30">
        <v>0.63517380554991565</v>
      </c>
      <c r="X69" s="30">
        <v>5.983032609742045</v>
      </c>
      <c r="Y69" s="30">
        <v>-2.4005549365286982</v>
      </c>
      <c r="Z69" s="30">
        <v>1.4507363616144131</v>
      </c>
      <c r="AA69" s="30">
        <v>4.0377448580666719</v>
      </c>
      <c r="AB69" s="30">
        <v>5.212577690568021</v>
      </c>
      <c r="AC69" s="30" t="s">
        <v>79</v>
      </c>
    </row>
    <row r="70" spans="4:29" ht="25.5" customHeight="1"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7"/>
      <c r="Q70" s="28"/>
      <c r="R70" s="28"/>
      <c r="S70" s="28"/>
      <c r="T70" s="28"/>
      <c r="U70" s="28"/>
    </row>
    <row r="71" spans="4:29" ht="25.5" customHeight="1">
      <c r="D71" s="123" t="s">
        <v>86</v>
      </c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</row>
    <row r="72" spans="4:29" ht="25.5" customHeight="1">
      <c r="D72" s="124" t="s">
        <v>68</v>
      </c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</row>
    <row r="73" spans="4:29" ht="25.5" customHeight="1">
      <c r="D73" s="21"/>
      <c r="E73" s="22">
        <v>2001</v>
      </c>
      <c r="F73" s="22">
        <v>2002</v>
      </c>
      <c r="G73" s="22">
        <v>2003</v>
      </c>
      <c r="H73" s="22">
        <v>2004</v>
      </c>
      <c r="I73" s="22">
        <v>2005</v>
      </c>
      <c r="J73" s="22">
        <v>2006</v>
      </c>
      <c r="K73" s="22">
        <v>2007</v>
      </c>
      <c r="L73" s="22">
        <v>2008</v>
      </c>
      <c r="M73" s="22">
        <v>2009</v>
      </c>
      <c r="N73" s="22">
        <v>2010</v>
      </c>
      <c r="O73" s="22">
        <v>2011</v>
      </c>
      <c r="P73" s="22">
        <v>2012</v>
      </c>
      <c r="Q73" s="22">
        <v>2013</v>
      </c>
      <c r="R73" s="22">
        <v>2014</v>
      </c>
      <c r="S73" s="22">
        <v>2015</v>
      </c>
      <c r="T73" s="22">
        <v>2016</v>
      </c>
      <c r="U73" s="22">
        <v>2017</v>
      </c>
      <c r="V73" s="22">
        <v>2018</v>
      </c>
      <c r="W73" s="22">
        <v>2019</v>
      </c>
      <c r="X73" s="22">
        <v>2020</v>
      </c>
      <c r="Y73" s="22">
        <v>2021</v>
      </c>
      <c r="Z73" s="22">
        <v>2022</v>
      </c>
      <c r="AA73" s="22">
        <v>2023</v>
      </c>
      <c r="AB73" s="22">
        <v>2024</v>
      </c>
      <c r="AC73" s="22">
        <v>2025</v>
      </c>
    </row>
    <row r="74" spans="4:29" ht="25.5" customHeight="1">
      <c r="D74" s="23" t="s">
        <v>69</v>
      </c>
      <c r="E74" s="24">
        <v>7.9999999998644933</v>
      </c>
      <c r="F74" s="24">
        <v>0.37037037049152399</v>
      </c>
      <c r="G74" s="24">
        <v>-1.1070110703226721</v>
      </c>
      <c r="H74" s="24">
        <v>1.8656716419516384</v>
      </c>
      <c r="I74" s="24">
        <v>4.0293040292899374</v>
      </c>
      <c r="J74" s="24">
        <v>8.2746478871864362</v>
      </c>
      <c r="K74" s="24">
        <v>6.5040650406845479</v>
      </c>
      <c r="L74" s="24">
        <v>15.419847328369475</v>
      </c>
      <c r="M74" s="24">
        <v>-4.7619047619657184</v>
      </c>
      <c r="N74" s="24">
        <v>2.2222222222769705</v>
      </c>
      <c r="O74" s="24">
        <v>9.7826086956688485</v>
      </c>
      <c r="P74" s="24">
        <v>1.4851485147373333</v>
      </c>
      <c r="Q74" s="24">
        <v>5.2439024391682132</v>
      </c>
      <c r="R74" s="24">
        <v>3.0127462340218347</v>
      </c>
      <c r="S74" s="24">
        <v>-0.67491563558453871</v>
      </c>
      <c r="T74" s="24">
        <v>-12.910532276259424</v>
      </c>
      <c r="U74" s="24">
        <v>-0.82918597604998423</v>
      </c>
      <c r="V74" s="24">
        <v>0.5637340255655765</v>
      </c>
      <c r="W74" s="24">
        <v>-1.4005543949920707</v>
      </c>
      <c r="X74" s="24">
        <v>2.6242538793544767</v>
      </c>
      <c r="Y74" s="24">
        <v>-21.196594472951325</v>
      </c>
      <c r="Z74" s="24">
        <v>2.4004929506915351</v>
      </c>
      <c r="AA74" s="24">
        <v>2.3956907767341606</v>
      </c>
      <c r="AB74" s="24">
        <v>0.52819659375356043</v>
      </c>
      <c r="AC74" s="24">
        <v>2.4638751136236925</v>
      </c>
    </row>
    <row r="75" spans="4:29" ht="25.5" customHeight="1">
      <c r="D75" s="23" t="s">
        <v>70</v>
      </c>
      <c r="E75" s="24">
        <v>-0.91407678230658318</v>
      </c>
      <c r="F75" s="24">
        <v>-3.6900369005299027</v>
      </c>
      <c r="G75" s="24">
        <v>5.7471264369645558</v>
      </c>
      <c r="H75" s="24">
        <v>-5.7971014494109019</v>
      </c>
      <c r="I75" s="24">
        <v>0</v>
      </c>
      <c r="J75" s="24">
        <v>6.1538461539988765</v>
      </c>
      <c r="K75" s="24">
        <v>3.442028985459844</v>
      </c>
      <c r="L75" s="24">
        <v>12.434325744269126</v>
      </c>
      <c r="M75" s="24">
        <v>-6.8535825544944418</v>
      </c>
      <c r="N75" s="24">
        <v>11.204013377941745</v>
      </c>
      <c r="O75" s="24">
        <v>14.135338345867599</v>
      </c>
      <c r="P75" s="24">
        <v>-3.1620553360435788</v>
      </c>
      <c r="Q75" s="24">
        <v>0.40816326532984171</v>
      </c>
      <c r="R75" s="24">
        <v>7.1815718156605479</v>
      </c>
      <c r="S75" s="24">
        <v>-7.4589127685395162</v>
      </c>
      <c r="T75" s="24">
        <v>-11.475409836172146</v>
      </c>
      <c r="U75" s="24">
        <v>3.6423388282421643</v>
      </c>
      <c r="V75" s="24">
        <v>-4.3406714184827555</v>
      </c>
      <c r="W75" s="24">
        <v>10.782265787309008</v>
      </c>
      <c r="X75" s="24">
        <v>0.77775955011480935</v>
      </c>
      <c r="Y75" s="24">
        <v>-18.830039608642359</v>
      </c>
      <c r="Z75" s="24">
        <v>8.2359568079702896</v>
      </c>
      <c r="AA75" s="24">
        <v>-8.9187409730017606</v>
      </c>
      <c r="AB75" s="24">
        <v>-0.48896490760136357</v>
      </c>
      <c r="AC75" s="24">
        <v>8.6186819318589958</v>
      </c>
    </row>
    <row r="76" spans="4:29" ht="25.5" customHeight="1">
      <c r="D76" s="23" t="s">
        <v>71</v>
      </c>
      <c r="E76" s="24">
        <v>7.1304347826947945</v>
      </c>
      <c r="F76" s="24">
        <v>-4.0584415584553497</v>
      </c>
      <c r="G76" s="24">
        <v>-5.2453468697855605</v>
      </c>
      <c r="H76" s="24">
        <v>6.9642857142581782</v>
      </c>
      <c r="I76" s="24">
        <v>0.66777963267039553</v>
      </c>
      <c r="J76" s="24">
        <v>0.99502487581422105</v>
      </c>
      <c r="K76" s="24">
        <v>10.016420361067869</v>
      </c>
      <c r="L76" s="24">
        <v>12.089552238912372</v>
      </c>
      <c r="M76" s="24">
        <v>-8.255659121182223</v>
      </c>
      <c r="N76" s="24">
        <v>15.674891146558</v>
      </c>
      <c r="O76" s="24">
        <v>5.6461731493339107</v>
      </c>
      <c r="P76" s="24">
        <v>4.275534441860751</v>
      </c>
      <c r="Q76" s="24">
        <v>5.8086560363197481</v>
      </c>
      <c r="R76" s="24">
        <v>-7.3196986006107023</v>
      </c>
      <c r="S76" s="24">
        <v>-1.1614401858354384</v>
      </c>
      <c r="T76" s="24">
        <v>-15.276145710900146</v>
      </c>
      <c r="U76" s="24">
        <v>11.628543562922133</v>
      </c>
      <c r="V76" s="24">
        <v>-0.39745685688590271</v>
      </c>
      <c r="W76" s="24">
        <v>-4.7856747778043829</v>
      </c>
      <c r="X76" s="24">
        <v>-39.659848976295095</v>
      </c>
      <c r="Y76" s="24">
        <v>-14.615779531299179</v>
      </c>
      <c r="Z76" s="24">
        <v>81.263007179484632</v>
      </c>
      <c r="AA76" s="24">
        <v>-7.3340852772529335</v>
      </c>
      <c r="AB76" s="24">
        <v>-0.92503012202121981</v>
      </c>
      <c r="AC76" s="24">
        <v>1.0447929813883983</v>
      </c>
    </row>
    <row r="77" spans="4:29" ht="25.5" customHeight="1">
      <c r="D77" s="23" t="s">
        <v>72</v>
      </c>
      <c r="E77" s="24">
        <v>-3.3280507132159243</v>
      </c>
      <c r="F77" s="24">
        <v>-1.3114754098677239</v>
      </c>
      <c r="G77" s="24">
        <v>-0.16611295673094606</v>
      </c>
      <c r="H77" s="24">
        <v>-0.1663893512700132</v>
      </c>
      <c r="I77" s="24">
        <v>14.833333333493748</v>
      </c>
      <c r="J77" s="24">
        <v>-3.1930333818189771</v>
      </c>
      <c r="K77" s="24">
        <v>4.1979010496416835</v>
      </c>
      <c r="L77" s="24">
        <v>19.712230215640638</v>
      </c>
      <c r="M77" s="24">
        <v>-9.6153846153361542</v>
      </c>
      <c r="N77" s="24">
        <v>16.622340425499548</v>
      </c>
      <c r="O77" s="24">
        <v>1.4823261118620534</v>
      </c>
      <c r="P77" s="24">
        <v>-1.3483146067283291</v>
      </c>
      <c r="Q77" s="24">
        <v>10.250569476025916</v>
      </c>
      <c r="R77" s="24">
        <v>-5.1652892562190083</v>
      </c>
      <c r="S77" s="24">
        <v>-7.5163398692775996</v>
      </c>
      <c r="T77" s="24">
        <v>-9.8939929329605611</v>
      </c>
      <c r="U77" s="24">
        <v>10.839654006851408</v>
      </c>
      <c r="V77" s="24">
        <v>-6.885559945003239</v>
      </c>
      <c r="W77" s="24">
        <v>-3.2117257963969914</v>
      </c>
      <c r="X77" s="24">
        <v>-80.769461060555173</v>
      </c>
      <c r="Y77" s="24">
        <v>301.25617784196947</v>
      </c>
      <c r="Z77" s="24">
        <v>33.924184447923423</v>
      </c>
      <c r="AA77" s="24">
        <v>-11.220533591426351</v>
      </c>
      <c r="AB77" s="24">
        <v>-3.705254154110027</v>
      </c>
      <c r="AC77" s="24">
        <v>7.6702005716865473</v>
      </c>
    </row>
    <row r="78" spans="4:29" ht="25.5" customHeight="1">
      <c r="D78" s="23" t="s">
        <v>73</v>
      </c>
      <c r="E78" s="24">
        <v>3.4659820282364029</v>
      </c>
      <c r="F78" s="24">
        <v>-6.575682382084203</v>
      </c>
      <c r="G78" s="24">
        <v>-11.420982735813102</v>
      </c>
      <c r="H78" s="24">
        <v>23.088455772182815</v>
      </c>
      <c r="I78" s="24">
        <v>-6.0901339829751429</v>
      </c>
      <c r="J78" s="24">
        <v>9.3385214008022253</v>
      </c>
      <c r="K78" s="24">
        <v>16.132858837597542</v>
      </c>
      <c r="L78" s="24">
        <v>3.7793667007122389</v>
      </c>
      <c r="M78" s="24">
        <v>-10.728346456779725</v>
      </c>
      <c r="N78" s="24">
        <v>11.907386990061086</v>
      </c>
      <c r="O78" s="24">
        <v>5.5172413793684427</v>
      </c>
      <c r="P78" s="24">
        <v>4.0149393090889607</v>
      </c>
      <c r="Q78" s="24">
        <v>0.98743267507770405</v>
      </c>
      <c r="R78" s="24">
        <v>2.0444444443944221</v>
      </c>
      <c r="S78" s="24">
        <v>-7.8397212543170998</v>
      </c>
      <c r="T78" s="24">
        <v>-13.610586011437697</v>
      </c>
      <c r="U78" s="24">
        <v>5.1156171571984599</v>
      </c>
      <c r="V78" s="24">
        <v>-3.3005902341155857</v>
      </c>
      <c r="W78" s="24">
        <v>-1.2357291412562699</v>
      </c>
      <c r="X78" s="24">
        <v>-62.696903173226403</v>
      </c>
      <c r="Y78" s="24">
        <v>165.2216063979065</v>
      </c>
      <c r="Z78" s="24">
        <v>8.5353173033133167</v>
      </c>
      <c r="AA78" s="24">
        <v>-18.189325183136319</v>
      </c>
      <c r="AB78" s="24">
        <v>2.0226033121045983</v>
      </c>
      <c r="AC78" s="24">
        <v>6.7399194104296845</v>
      </c>
    </row>
    <row r="79" spans="4:29" ht="25.5" customHeight="1">
      <c r="D79" s="23" t="s">
        <v>74</v>
      </c>
      <c r="E79" s="24">
        <v>0.82191780826699201</v>
      </c>
      <c r="F79" s="24">
        <v>-7.2010869564624542</v>
      </c>
      <c r="G79" s="24">
        <v>-4.6852122987922513</v>
      </c>
      <c r="H79" s="24">
        <v>14.132104454723349</v>
      </c>
      <c r="I79" s="24">
        <v>1.3458950201939768</v>
      </c>
      <c r="J79" s="24">
        <v>-2.6560424966907581</v>
      </c>
      <c r="K79" s="24">
        <v>16.371077762577801</v>
      </c>
      <c r="L79" s="24">
        <v>10.316529894461212</v>
      </c>
      <c r="M79" s="24">
        <v>-1.0626992560299087</v>
      </c>
      <c r="N79" s="24">
        <v>4.2964554242054698</v>
      </c>
      <c r="O79" s="24">
        <v>11.328527291504798</v>
      </c>
      <c r="P79" s="24">
        <v>0.55504162807966662</v>
      </c>
      <c r="Q79" s="24">
        <v>-3.1278748849893123</v>
      </c>
      <c r="R79" s="24">
        <v>-2.4691358025107468</v>
      </c>
      <c r="S79" s="24">
        <v>-4.5764362219338768</v>
      </c>
      <c r="T79" s="24">
        <v>-3.8775510203582719</v>
      </c>
      <c r="U79" s="24">
        <v>4.2293104108733992</v>
      </c>
      <c r="V79" s="24">
        <v>-2.8021359852309247</v>
      </c>
      <c r="W79" s="24">
        <v>-1.5488983590374095</v>
      </c>
      <c r="X79" s="24">
        <v>-43.628294907611718</v>
      </c>
      <c r="Y79" s="24">
        <v>61.39185733301067</v>
      </c>
      <c r="Z79" s="24">
        <v>2.2388842316144908</v>
      </c>
      <c r="AA79" s="24">
        <v>-6.3012174239525764</v>
      </c>
      <c r="AB79" s="24">
        <v>1.6569969452162603E-2</v>
      </c>
      <c r="AC79" s="24">
        <v>6.2586365927923771</v>
      </c>
    </row>
    <row r="80" spans="4:29" ht="25.5" customHeight="1">
      <c r="D80" s="23" t="s">
        <v>75</v>
      </c>
      <c r="E80" s="24">
        <v>-6.1711079944773211</v>
      </c>
      <c r="F80" s="24">
        <v>5.6801195815122663</v>
      </c>
      <c r="G80" s="24">
        <v>-6.3649222065295996</v>
      </c>
      <c r="H80" s="24">
        <v>8.0060422960062319</v>
      </c>
      <c r="I80" s="24">
        <v>7.1328671329444537</v>
      </c>
      <c r="J80" s="24">
        <v>-4.9608355090729583</v>
      </c>
      <c r="K80" s="24">
        <v>10.302197802118961</v>
      </c>
      <c r="L80" s="24">
        <v>8.3437110833484383</v>
      </c>
      <c r="M80" s="24">
        <v>-2.1839080459500559</v>
      </c>
      <c r="N80" s="24">
        <v>12.808460634660301</v>
      </c>
      <c r="O80" s="24">
        <v>1.3541666666039953</v>
      </c>
      <c r="P80" s="24">
        <v>5.6526207605569034</v>
      </c>
      <c r="Q80" s="24">
        <v>6.0311284045978297</v>
      </c>
      <c r="R80" s="24">
        <v>-4.1284403669907928</v>
      </c>
      <c r="S80" s="24">
        <v>-8.1339712917493312</v>
      </c>
      <c r="T80" s="24">
        <v>-14.062500000131294</v>
      </c>
      <c r="U80" s="24">
        <v>15.014903456881811</v>
      </c>
      <c r="V80" s="24">
        <v>-7.9734955334093698</v>
      </c>
      <c r="W80" s="24">
        <v>6.5267570605621383</v>
      </c>
      <c r="X80" s="24">
        <v>-31.131448010687269</v>
      </c>
      <c r="Y80" s="24">
        <v>42.014883482047473</v>
      </c>
      <c r="Z80" s="24">
        <v>-16.214792818518365</v>
      </c>
      <c r="AA80" s="24">
        <v>1.3435319798678069</v>
      </c>
      <c r="AB80" s="24">
        <v>5.6298895402634663</v>
      </c>
      <c r="AC80" s="24">
        <v>-1.4227641631726629</v>
      </c>
    </row>
    <row r="81" spans="4:29" ht="25.5" customHeight="1">
      <c r="D81" s="23" t="s">
        <v>76</v>
      </c>
      <c r="E81" s="24">
        <v>3.5928143712213423</v>
      </c>
      <c r="F81" s="24">
        <v>2.1676300578115759</v>
      </c>
      <c r="G81" s="24">
        <v>-6.6478076380221847</v>
      </c>
      <c r="H81" s="24">
        <v>-1.0606060604645973</v>
      </c>
      <c r="I81" s="24">
        <v>10.566615620078013</v>
      </c>
      <c r="J81" s="24">
        <v>1.3850415513647407</v>
      </c>
      <c r="K81" s="24">
        <v>12.841530054646032</v>
      </c>
      <c r="L81" s="24">
        <v>4.3583535107549531</v>
      </c>
      <c r="M81" s="24">
        <v>-5.6844547563707382</v>
      </c>
      <c r="N81" s="24">
        <v>13.038130381405599</v>
      </c>
      <c r="O81" s="24">
        <v>0.8705114254833779</v>
      </c>
      <c r="P81" s="24">
        <v>8.4142394821617792</v>
      </c>
      <c r="Q81" s="24">
        <v>3.6815920397194501</v>
      </c>
      <c r="R81" s="24">
        <v>-0.76775431855978793</v>
      </c>
      <c r="S81" s="24">
        <v>-13.733075435245345</v>
      </c>
      <c r="T81" s="24">
        <v>-10.538116591941638</v>
      </c>
      <c r="U81" s="24">
        <v>9.3893907631412468</v>
      </c>
      <c r="V81" s="24">
        <v>3.284568635289431</v>
      </c>
      <c r="W81" s="24">
        <v>-3.3714522618541354</v>
      </c>
      <c r="X81" s="24">
        <v>-6.1218262657667939</v>
      </c>
      <c r="Y81" s="24">
        <v>1.0913467406042932</v>
      </c>
      <c r="Z81" s="24">
        <v>-5.4581940235828075</v>
      </c>
      <c r="AA81" s="24">
        <v>-6.9445358210342034</v>
      </c>
      <c r="AB81" s="24">
        <v>5.8033967864167924</v>
      </c>
      <c r="AC81" s="24">
        <v>0.61121320297619075</v>
      </c>
    </row>
    <row r="82" spans="4:29" ht="25.5" customHeight="1">
      <c r="D82" s="23" t="s">
        <v>77</v>
      </c>
      <c r="E82" s="24">
        <v>-0.16528925625233226</v>
      </c>
      <c r="F82" s="24">
        <v>0.49668874175081701</v>
      </c>
      <c r="G82" s="24">
        <v>-3.2948929159942519</v>
      </c>
      <c r="H82" s="24">
        <v>4.0885860306274058</v>
      </c>
      <c r="I82" s="24">
        <v>11.456628477959519</v>
      </c>
      <c r="J82" s="24">
        <v>2.6431718062023712</v>
      </c>
      <c r="K82" s="24">
        <v>7.0100143061329945</v>
      </c>
      <c r="L82" s="24">
        <v>9.358288770091816</v>
      </c>
      <c r="M82" s="24">
        <v>-6.6014669927489393</v>
      </c>
      <c r="N82" s="24">
        <v>12.827225130865161</v>
      </c>
      <c r="O82" s="24">
        <v>0.69605568449557786</v>
      </c>
      <c r="P82" s="24">
        <v>5.2995391704747874</v>
      </c>
      <c r="Q82" s="24">
        <v>0.43763676154300324</v>
      </c>
      <c r="R82" s="24">
        <v>0</v>
      </c>
      <c r="S82" s="24">
        <v>-12.854030501073243</v>
      </c>
      <c r="T82" s="24">
        <v>-10.250000000021164</v>
      </c>
      <c r="U82" s="24">
        <v>12.527560450192365</v>
      </c>
      <c r="V82" s="24">
        <v>1.5589092551796746</v>
      </c>
      <c r="W82" s="24">
        <v>-1.5616678148616114</v>
      </c>
      <c r="X82" s="24">
        <v>-6.8779965158878076</v>
      </c>
      <c r="Y82" s="24">
        <v>0.31787258837447929</v>
      </c>
      <c r="Z82" s="24">
        <v>-9.5092409596502456</v>
      </c>
      <c r="AA82" s="24">
        <v>-2.7165000858767496</v>
      </c>
      <c r="AB82" s="24">
        <v>3.4588539397488516</v>
      </c>
      <c r="AC82" s="24">
        <v>-1.6128551742079833</v>
      </c>
    </row>
    <row r="83" spans="4:29" ht="25.5" customHeight="1">
      <c r="D83" s="23" t="s">
        <v>78</v>
      </c>
      <c r="E83" s="24">
        <v>7.1202531645860212</v>
      </c>
      <c r="F83" s="24">
        <v>0.59084194973302306</v>
      </c>
      <c r="G83" s="24">
        <v>-1.9089574154787292</v>
      </c>
      <c r="H83" s="24">
        <v>-1.3473053892985587</v>
      </c>
      <c r="I83" s="24">
        <v>9.2564491653672079</v>
      </c>
      <c r="J83" s="24">
        <v>-1.5277777778294532</v>
      </c>
      <c r="K83" s="24">
        <v>15.232722143849831</v>
      </c>
      <c r="L83" s="24">
        <v>0.24479804169592612</v>
      </c>
      <c r="M83" s="24">
        <v>3.90720390720114</v>
      </c>
      <c r="N83" s="24">
        <v>9.9882491186326519</v>
      </c>
      <c r="O83" s="24">
        <v>-2.2435897434626817</v>
      </c>
      <c r="P83" s="24">
        <v>4.5901639343366218</v>
      </c>
      <c r="Q83" s="24">
        <v>3.6572622779679653</v>
      </c>
      <c r="R83" s="24">
        <v>0.60483870971250742</v>
      </c>
      <c r="S83" s="24">
        <v>-10.521042084128329</v>
      </c>
      <c r="T83" s="24">
        <v>-12.206047032480583</v>
      </c>
      <c r="U83" s="24">
        <v>4.7759408911996593</v>
      </c>
      <c r="V83" s="24">
        <v>4.4613039231673035</v>
      </c>
      <c r="W83" s="24">
        <v>2.2921340263552636</v>
      </c>
      <c r="X83" s="24">
        <v>-2.3154374702706981</v>
      </c>
      <c r="Y83" s="24">
        <v>-1.9874426655103083</v>
      </c>
      <c r="Z83" s="24">
        <v>-15.016692096145047</v>
      </c>
      <c r="AA83" s="24">
        <v>-3.0366936718451809</v>
      </c>
      <c r="AB83" s="24">
        <v>7.9171561905345245</v>
      </c>
      <c r="AC83" s="24" t="s">
        <v>79</v>
      </c>
    </row>
    <row r="84" spans="4:29" ht="25.5" customHeight="1">
      <c r="D84" s="23" t="s">
        <v>80</v>
      </c>
      <c r="E84" s="24">
        <v>1.2465373960830473</v>
      </c>
      <c r="F84" s="24">
        <v>0.41039671685041412</v>
      </c>
      <c r="G84" s="24">
        <v>-2.8610354221813239</v>
      </c>
      <c r="H84" s="24">
        <v>0.14025245435052014</v>
      </c>
      <c r="I84" s="24">
        <v>8.5434173669118216</v>
      </c>
      <c r="J84" s="24">
        <v>6.9677419355753001</v>
      </c>
      <c r="K84" s="24">
        <v>12.303980699562068</v>
      </c>
      <c r="L84" s="24">
        <v>-8.807733619781466</v>
      </c>
      <c r="M84" s="24">
        <v>4.9469964664327737</v>
      </c>
      <c r="N84" s="24">
        <v>9.2031425364961006</v>
      </c>
      <c r="O84" s="24">
        <v>0.41109969164370153</v>
      </c>
      <c r="P84" s="24">
        <v>6.5506653019398398</v>
      </c>
      <c r="Q84" s="24">
        <v>6.1479346781897037</v>
      </c>
      <c r="R84" s="24">
        <v>1.8099547512121728</v>
      </c>
      <c r="S84" s="24">
        <v>-15.555555555611322</v>
      </c>
      <c r="T84" s="24">
        <v>-9.7894736841841468</v>
      </c>
      <c r="U84" s="24">
        <v>8.8710290675284575</v>
      </c>
      <c r="V84" s="24">
        <v>5.5112046298996242</v>
      </c>
      <c r="W84" s="24">
        <v>1.6153914665483438</v>
      </c>
      <c r="X84" s="24">
        <v>-3.4650814753732218</v>
      </c>
      <c r="Y84" s="24">
        <v>-4.3911287965781476</v>
      </c>
      <c r="Z84" s="24">
        <v>-16.421899378532899</v>
      </c>
      <c r="AA84" s="24">
        <v>5.7599162176536822</v>
      </c>
      <c r="AB84" s="24">
        <v>8.25165177379208</v>
      </c>
      <c r="AC84" s="24" t="s">
        <v>79</v>
      </c>
    </row>
    <row r="85" spans="4:29" ht="25.5" customHeight="1">
      <c r="D85" s="23" t="s">
        <v>81</v>
      </c>
      <c r="E85" s="24">
        <v>1.0370370370772264</v>
      </c>
      <c r="F85" s="24">
        <v>-1.0997067448722087</v>
      </c>
      <c r="G85" s="24">
        <v>0.74128984427219713</v>
      </c>
      <c r="H85" s="24">
        <v>4.8565121413254086</v>
      </c>
      <c r="I85" s="24">
        <v>8.1403508771912705</v>
      </c>
      <c r="J85" s="24">
        <v>1.9467878001375283</v>
      </c>
      <c r="K85" s="24">
        <v>9.6753660088363169</v>
      </c>
      <c r="L85" s="24">
        <v>-6.5002901914532281</v>
      </c>
      <c r="M85" s="24">
        <v>6.0831781502003412</v>
      </c>
      <c r="N85" s="24">
        <v>9.771796372082342</v>
      </c>
      <c r="O85" s="24">
        <v>0.74626865674563003</v>
      </c>
      <c r="P85" s="24">
        <v>3.8095238094888684</v>
      </c>
      <c r="Q85" s="24">
        <v>3.0581039755492423</v>
      </c>
      <c r="R85" s="24">
        <v>-3.3630069238208993</v>
      </c>
      <c r="S85" s="24">
        <v>-9.6724667348864983</v>
      </c>
      <c r="T85" s="24">
        <v>-8.7818696884213949</v>
      </c>
      <c r="U85" s="24">
        <v>6.9133025363351752</v>
      </c>
      <c r="V85" s="24">
        <v>-1.0019006656475704</v>
      </c>
      <c r="W85" s="24">
        <v>-0.10417024563184052</v>
      </c>
      <c r="X85" s="24">
        <v>-9.095617774587538</v>
      </c>
      <c r="Y85" s="24">
        <v>-1.0306203309542461</v>
      </c>
      <c r="Z85" s="24">
        <v>-11.925239361202266</v>
      </c>
      <c r="AA85" s="24">
        <v>0.56878341230168772</v>
      </c>
      <c r="AB85" s="24">
        <v>3.5669936976203909</v>
      </c>
      <c r="AC85" s="24" t="s">
        <v>79</v>
      </c>
    </row>
    <row r="86" spans="4:29" ht="37.5">
      <c r="D86" s="29" t="s">
        <v>82</v>
      </c>
      <c r="E86" s="30">
        <v>1.5972550875501312</v>
      </c>
      <c r="F86" s="30">
        <v>-1.2693606614569974</v>
      </c>
      <c r="G86" s="30">
        <v>-3.0903514980147206</v>
      </c>
      <c r="H86" s="30">
        <v>4.7468354430283854</v>
      </c>
      <c r="I86" s="30">
        <v>5.8447594701358296</v>
      </c>
      <c r="J86" s="30">
        <v>1.9541113185041148</v>
      </c>
      <c r="K86" s="30">
        <v>10.595456013760929</v>
      </c>
      <c r="L86" s="30">
        <v>4.8291305617757851</v>
      </c>
      <c r="M86" s="30">
        <v>-2.7027027027095918</v>
      </c>
      <c r="N86" s="30">
        <v>10.605192821682241</v>
      </c>
      <c r="O86" s="30">
        <v>3.5729697074643463</v>
      </c>
      <c r="P86" s="30">
        <v>3.4830430797183176</v>
      </c>
      <c r="Q86" s="30">
        <v>3.4302278766383143</v>
      </c>
      <c r="R86" s="30">
        <v>-1.0665628649250247</v>
      </c>
      <c r="S86" s="30">
        <v>-8.6166194522928947</v>
      </c>
      <c r="T86" s="30">
        <v>-10.86713166282005</v>
      </c>
      <c r="U86" s="30">
        <v>7.5751942319738585</v>
      </c>
      <c r="V86" s="30">
        <v>-0.98093551266484891</v>
      </c>
      <c r="W86" s="30">
        <v>0.14623034574938742</v>
      </c>
      <c r="X86" s="30">
        <v>-22.532595298403258</v>
      </c>
      <c r="Y86" s="30">
        <v>13.696631221984855</v>
      </c>
      <c r="Z86" s="30">
        <v>-0.4729501209421616</v>
      </c>
      <c r="AA86" s="30">
        <v>-4.6338006509420655</v>
      </c>
      <c r="AB86" s="30">
        <v>2.8617449411533658</v>
      </c>
      <c r="AC86" s="30" t="s">
        <v>79</v>
      </c>
    </row>
    <row r="87" spans="4:29" ht="25.5" customHeight="1"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7"/>
      <c r="Q87" s="28"/>
      <c r="R87" s="28"/>
      <c r="S87" s="28"/>
      <c r="T87" s="28"/>
      <c r="U87" s="28"/>
    </row>
    <row r="88" spans="4:29" ht="25.5" customHeight="1">
      <c r="D88" s="123" t="s">
        <v>87</v>
      </c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</row>
    <row r="89" spans="4:29" ht="25.5" customHeight="1">
      <c r="D89" s="124" t="s">
        <v>68</v>
      </c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</row>
    <row r="90" spans="4:29" ht="25.5" customHeight="1">
      <c r="D90" s="21"/>
      <c r="E90" s="22">
        <v>2001</v>
      </c>
      <c r="F90" s="22">
        <v>2002</v>
      </c>
      <c r="G90" s="22">
        <v>2003</v>
      </c>
      <c r="H90" s="22">
        <v>2004</v>
      </c>
      <c r="I90" s="22">
        <v>2005</v>
      </c>
      <c r="J90" s="22">
        <v>2006</v>
      </c>
      <c r="K90" s="22">
        <v>2007</v>
      </c>
      <c r="L90" s="22">
        <v>2008</v>
      </c>
      <c r="M90" s="22">
        <v>2009</v>
      </c>
      <c r="N90" s="22">
        <v>2010</v>
      </c>
      <c r="O90" s="22">
        <v>2011</v>
      </c>
      <c r="P90" s="22">
        <v>2012</v>
      </c>
      <c r="Q90" s="22">
        <v>2013</v>
      </c>
      <c r="R90" s="22">
        <v>2014</v>
      </c>
      <c r="S90" s="22">
        <v>2015</v>
      </c>
      <c r="T90" s="22">
        <v>2016</v>
      </c>
      <c r="U90" s="22">
        <v>2017</v>
      </c>
      <c r="V90" s="22">
        <v>2018</v>
      </c>
      <c r="W90" s="22">
        <v>2019</v>
      </c>
      <c r="X90" s="22">
        <v>2020</v>
      </c>
      <c r="Y90" s="22">
        <v>2021</v>
      </c>
      <c r="Z90" s="22">
        <v>2022</v>
      </c>
      <c r="AA90" s="22">
        <v>2023</v>
      </c>
      <c r="AB90" s="22">
        <v>2024</v>
      </c>
      <c r="AC90" s="22">
        <v>2025</v>
      </c>
    </row>
    <row r="91" spans="4:29" ht="25.5" customHeight="1">
      <c r="D91" s="23" t="s">
        <v>69</v>
      </c>
      <c r="E91" s="24">
        <v>11.186440677989173</v>
      </c>
      <c r="F91" s="24">
        <v>0.91463414647563468</v>
      </c>
      <c r="G91" s="24">
        <v>-10.876132930650584</v>
      </c>
      <c r="H91" s="24">
        <v>18.983050847437877</v>
      </c>
      <c r="I91" s="24">
        <v>19.658119658287234</v>
      </c>
      <c r="J91" s="24">
        <v>12.619047618913237</v>
      </c>
      <c r="K91" s="24">
        <v>23.890063425087305</v>
      </c>
      <c r="L91" s="24">
        <v>16.040955631398734</v>
      </c>
      <c r="M91" s="24">
        <v>6.1764705881513615</v>
      </c>
      <c r="N91" s="24">
        <v>17.728531855949427</v>
      </c>
      <c r="O91" s="24">
        <v>19.176470588309535</v>
      </c>
      <c r="P91" s="24">
        <v>13.129318854789584</v>
      </c>
      <c r="Q91" s="24">
        <v>5.7591623037596795</v>
      </c>
      <c r="R91" s="24">
        <v>5.7755775577834845</v>
      </c>
      <c r="S91" s="24">
        <v>-3.3541341653828827</v>
      </c>
      <c r="T91" s="24">
        <v>-24.697336561718487</v>
      </c>
      <c r="U91" s="24">
        <v>3.9537348949383544</v>
      </c>
      <c r="V91" s="24">
        <v>5.2095046640851184</v>
      </c>
      <c r="W91" s="24">
        <v>-2.7817744429845859</v>
      </c>
      <c r="X91" s="24">
        <v>11.038587319752979</v>
      </c>
      <c r="Y91" s="24">
        <v>-5.1863152035073634</v>
      </c>
      <c r="Z91" s="24">
        <v>-11.392620759418804</v>
      </c>
      <c r="AA91" s="24">
        <v>4.540426751041382</v>
      </c>
      <c r="AB91" s="24">
        <v>1.4555063237865706</v>
      </c>
      <c r="AC91" s="24">
        <v>4.7804174309151515</v>
      </c>
    </row>
    <row r="92" spans="4:29" ht="25.5" customHeight="1">
      <c r="D92" s="23" t="s">
        <v>70</v>
      </c>
      <c r="E92" s="24">
        <v>-0.70422535232600447</v>
      </c>
      <c r="F92" s="24">
        <v>-1.0638297873891145</v>
      </c>
      <c r="G92" s="24">
        <v>-2.1505376343828098</v>
      </c>
      <c r="H92" s="24">
        <v>16.483516483489534</v>
      </c>
      <c r="I92" s="24">
        <v>16.666666666816976</v>
      </c>
      <c r="J92" s="24">
        <v>9.4339622640682954</v>
      </c>
      <c r="K92" s="24">
        <v>19.211822660092714</v>
      </c>
      <c r="L92" s="24">
        <v>22.107438016680312</v>
      </c>
      <c r="M92" s="24">
        <v>-2.030456852763951</v>
      </c>
      <c r="N92" s="24">
        <v>22.107081174238495</v>
      </c>
      <c r="O92" s="24">
        <v>20.367751060838344</v>
      </c>
      <c r="P92" s="24">
        <v>13.513513513662279</v>
      </c>
      <c r="Q92" s="24">
        <v>-0.9316770187690615</v>
      </c>
      <c r="R92" s="24">
        <v>10.449320794250983</v>
      </c>
      <c r="S92" s="24">
        <v>-10.690633869403921</v>
      </c>
      <c r="T92" s="24">
        <v>-10.275423728856993</v>
      </c>
      <c r="U92" s="24">
        <v>-5.9543345771900906</v>
      </c>
      <c r="V92" s="24">
        <v>3.6128479352833587</v>
      </c>
      <c r="W92" s="24">
        <v>2.7278677392204909</v>
      </c>
      <c r="X92" s="24">
        <v>11.753189086274585</v>
      </c>
      <c r="Y92" s="24">
        <v>0.67987697653131285</v>
      </c>
      <c r="Z92" s="24">
        <v>-13.324992776371703</v>
      </c>
      <c r="AA92" s="24">
        <v>1.4153861943512647</v>
      </c>
      <c r="AB92" s="24">
        <v>2.6228939872335433</v>
      </c>
      <c r="AC92" s="24">
        <v>9.6906787908006553</v>
      </c>
    </row>
    <row r="93" spans="4:29" ht="25.5" customHeight="1">
      <c r="D93" s="23" t="s">
        <v>71</v>
      </c>
      <c r="E93" s="24">
        <v>10.631229236280282</v>
      </c>
      <c r="F93" s="24">
        <v>-3.9039039043685664</v>
      </c>
      <c r="G93" s="24">
        <v>-15.937499999974792</v>
      </c>
      <c r="H93" s="24">
        <v>36.431226765981563</v>
      </c>
      <c r="I93" s="24">
        <v>17.711171662206237</v>
      </c>
      <c r="J93" s="24">
        <v>10.879629629743359</v>
      </c>
      <c r="K93" s="24">
        <v>17.745302713700404</v>
      </c>
      <c r="L93" s="24">
        <v>14.361702127912901</v>
      </c>
      <c r="M93" s="24">
        <v>-0.93023255827461293</v>
      </c>
      <c r="N93" s="24">
        <v>25.35211267618276</v>
      </c>
      <c r="O93" s="24">
        <v>11.23595505614492</v>
      </c>
      <c r="P93" s="24">
        <v>20.875420875462769</v>
      </c>
      <c r="Q93" s="24">
        <v>-0.83565459622191307</v>
      </c>
      <c r="R93" s="24">
        <v>3.8389513109177376</v>
      </c>
      <c r="S93" s="24">
        <v>-6.7628494138410762</v>
      </c>
      <c r="T93" s="24">
        <v>-13.829787234055335</v>
      </c>
      <c r="U93" s="24">
        <v>10.479392873914062</v>
      </c>
      <c r="V93" s="24">
        <v>-3.1800285264381611</v>
      </c>
      <c r="W93" s="24">
        <v>-4.8490819920557149</v>
      </c>
      <c r="X93" s="24">
        <v>-12.189720911529323</v>
      </c>
      <c r="Y93" s="24">
        <v>11.700149043114161</v>
      </c>
      <c r="Z93" s="24">
        <v>7.1553573174134799</v>
      </c>
      <c r="AA93" s="24">
        <v>4.6372869313013876</v>
      </c>
      <c r="AB93" s="24">
        <v>-4.4221450879115887</v>
      </c>
      <c r="AC93" s="24">
        <v>3.0464991286473841</v>
      </c>
    </row>
    <row r="94" spans="4:29" ht="25.5" customHeight="1">
      <c r="D94" s="23" t="s">
        <v>72</v>
      </c>
      <c r="E94" s="24">
        <v>3.1250000001244782</v>
      </c>
      <c r="F94" s="24">
        <v>8.4175084173328418</v>
      </c>
      <c r="G94" s="24">
        <v>-16.149068322872573</v>
      </c>
      <c r="H94" s="24">
        <v>32.962962962555167</v>
      </c>
      <c r="I94" s="24">
        <v>23.955431755052658</v>
      </c>
      <c r="J94" s="24">
        <v>2.9213483147491504</v>
      </c>
      <c r="K94" s="24">
        <v>13.100436681249139</v>
      </c>
      <c r="L94" s="24">
        <v>27.799227799019043</v>
      </c>
      <c r="M94" s="24">
        <v>-9.9697885195126901</v>
      </c>
      <c r="N94" s="24">
        <v>22.483221476304461</v>
      </c>
      <c r="O94" s="24">
        <v>19.315068493241981</v>
      </c>
      <c r="P94" s="24">
        <v>12.399540757808181</v>
      </c>
      <c r="Q94" s="24">
        <v>9.0909090908025689</v>
      </c>
      <c r="R94" s="24">
        <v>2.5280898877430458</v>
      </c>
      <c r="S94" s="24">
        <v>-15.342465753391654</v>
      </c>
      <c r="T94" s="24">
        <v>-10.140237324699674</v>
      </c>
      <c r="U94" s="24">
        <v>-0.10651264757947088</v>
      </c>
      <c r="V94" s="24">
        <v>5.540515101037613</v>
      </c>
      <c r="W94" s="24">
        <v>-1.7498674379123891E-2</v>
      </c>
      <c r="X94" s="24">
        <v>-35.675874141311105</v>
      </c>
      <c r="Y94" s="24">
        <v>71.107424071348817</v>
      </c>
      <c r="Z94" s="24">
        <v>-8.7370357089430186</v>
      </c>
      <c r="AA94" s="24">
        <v>-2.2782336224320132</v>
      </c>
      <c r="AB94" s="24">
        <v>7.9144335119670561</v>
      </c>
      <c r="AC94" s="24">
        <v>0.31478317859869875</v>
      </c>
    </row>
    <row r="95" spans="4:29" ht="25.5" customHeight="1">
      <c r="D95" s="23" t="s">
        <v>73</v>
      </c>
      <c r="E95" s="24">
        <v>0.28735632178933379</v>
      </c>
      <c r="F95" s="24">
        <v>1.7191977077136489</v>
      </c>
      <c r="G95" s="24">
        <v>-10.704225351883601</v>
      </c>
      <c r="H95" s="24">
        <v>35.015772870267668</v>
      </c>
      <c r="I95" s="24">
        <v>18.457943925409491</v>
      </c>
      <c r="J95" s="24">
        <v>15.187376725654932</v>
      </c>
      <c r="K95" s="24">
        <v>10.445205479621045</v>
      </c>
      <c r="L95" s="24">
        <v>16.124031007771954</v>
      </c>
      <c r="M95" s="24">
        <v>-6.1415220294551487</v>
      </c>
      <c r="N95" s="24">
        <v>19.630156472271221</v>
      </c>
      <c r="O95" s="24">
        <v>20.332936979796656</v>
      </c>
      <c r="P95" s="24">
        <v>9.2885375494073052</v>
      </c>
      <c r="Q95" s="24">
        <v>6.3291139239937344</v>
      </c>
      <c r="R95" s="24">
        <v>8.2482993197696253</v>
      </c>
      <c r="S95" s="24">
        <v>-18.460329929266408</v>
      </c>
      <c r="T95" s="24">
        <v>-15.221579961499677</v>
      </c>
      <c r="U95" s="24">
        <v>13.961480273380488</v>
      </c>
      <c r="V95" s="24">
        <v>-6.7957876238975086</v>
      </c>
      <c r="W95" s="24">
        <v>5.7795767003203213</v>
      </c>
      <c r="X95" s="24">
        <v>-7.9929830081034154</v>
      </c>
      <c r="Y95" s="24">
        <v>22.678882559303503</v>
      </c>
      <c r="Z95" s="24">
        <v>-12.544704377829197</v>
      </c>
      <c r="AA95" s="24">
        <v>1.3153798325937771</v>
      </c>
      <c r="AB95" s="24">
        <v>2.048657414886601</v>
      </c>
      <c r="AC95" s="24">
        <v>7.0525773413486315</v>
      </c>
    </row>
    <row r="96" spans="4:29" ht="25.5" customHeight="1">
      <c r="D96" s="23" t="s">
        <v>74</v>
      </c>
      <c r="E96" s="24">
        <v>-2.9508196719359003</v>
      </c>
      <c r="F96" s="24">
        <v>2.0270270266735224</v>
      </c>
      <c r="G96" s="24">
        <v>-4.635761589244658</v>
      </c>
      <c r="H96" s="24">
        <v>36.111111110852924</v>
      </c>
      <c r="I96" s="24">
        <v>21.17346938804252</v>
      </c>
      <c r="J96" s="24">
        <v>3.1578947366980525</v>
      </c>
      <c r="K96" s="24">
        <v>16.122448979750281</v>
      </c>
      <c r="L96" s="24">
        <v>16.168717047509841</v>
      </c>
      <c r="M96" s="24">
        <v>-1.0590015129647634</v>
      </c>
      <c r="N96" s="24">
        <v>16.972477064069992</v>
      </c>
      <c r="O96" s="24">
        <v>16.339869281247488</v>
      </c>
      <c r="P96" s="24">
        <v>15.730337078616685</v>
      </c>
      <c r="Q96" s="24">
        <v>2.815533980560514</v>
      </c>
      <c r="R96" s="24">
        <v>9.4428706400706552E-2</v>
      </c>
      <c r="S96" s="24">
        <v>-13.584905660460056</v>
      </c>
      <c r="T96" s="24">
        <v>-10.698689956368101</v>
      </c>
      <c r="U96" s="24">
        <v>12.23731282696312</v>
      </c>
      <c r="V96" s="24">
        <v>0.74327813370960172</v>
      </c>
      <c r="W96" s="24">
        <v>-6.6265447240297597</v>
      </c>
      <c r="X96" s="24">
        <v>25.04407637779169</v>
      </c>
      <c r="Y96" s="24">
        <v>-5.3039406380106957</v>
      </c>
      <c r="Z96" s="24">
        <v>-14.662068041323117</v>
      </c>
      <c r="AA96" s="24">
        <v>3.5033955231889236</v>
      </c>
      <c r="AB96" s="24">
        <v>6.7314012375485399</v>
      </c>
      <c r="AC96" s="24">
        <v>-0.36852589049352069</v>
      </c>
    </row>
    <row r="97" spans="4:54" ht="25.5" customHeight="1">
      <c r="D97" s="23" t="s">
        <v>75</v>
      </c>
      <c r="E97" s="24">
        <v>-5.0595238094992556</v>
      </c>
      <c r="F97" s="24">
        <v>-0.3134796240696236</v>
      </c>
      <c r="G97" s="24">
        <v>-1.2578616353051908</v>
      </c>
      <c r="H97" s="24">
        <v>32.484076433367257</v>
      </c>
      <c r="I97" s="24">
        <v>16.586538461667178</v>
      </c>
      <c r="J97" s="24">
        <v>1.6494845359934729</v>
      </c>
      <c r="K97" s="24">
        <v>18.255578093452218</v>
      </c>
      <c r="L97" s="24">
        <v>19.725557461257459</v>
      </c>
      <c r="M97" s="24">
        <v>0.42979942685992256</v>
      </c>
      <c r="N97" s="24">
        <v>12.268188302499027</v>
      </c>
      <c r="O97" s="24">
        <v>20.965692503204391</v>
      </c>
      <c r="P97" s="24">
        <v>12.605042016738377</v>
      </c>
      <c r="Q97" s="24">
        <v>11.00746268663455</v>
      </c>
      <c r="R97" s="24">
        <v>-9.1596638655708666</v>
      </c>
      <c r="S97" s="24">
        <v>-12.765957446817911</v>
      </c>
      <c r="T97" s="24">
        <v>-10.710498409310853</v>
      </c>
      <c r="U97" s="24">
        <v>12.8789290641371</v>
      </c>
      <c r="V97" s="24">
        <v>-7.0842949625695599</v>
      </c>
      <c r="W97" s="24">
        <v>7.426430233016923</v>
      </c>
      <c r="X97" s="24">
        <v>26.43702417484235</v>
      </c>
      <c r="Y97" s="24">
        <v>-11.990107102484115</v>
      </c>
      <c r="Z97" s="24">
        <v>-14.529918814169063</v>
      </c>
      <c r="AA97" s="24">
        <v>4.3169624585086774</v>
      </c>
      <c r="AB97" s="24">
        <v>8.124456368401578</v>
      </c>
      <c r="AC97" s="24">
        <v>3.1886107380842965</v>
      </c>
    </row>
    <row r="98" spans="4:54" ht="25.5" customHeight="1">
      <c r="D98" s="23" t="s">
        <v>76</v>
      </c>
      <c r="E98" s="24">
        <v>-7.492795388871154</v>
      </c>
      <c r="F98" s="24">
        <v>1.5576323987826601</v>
      </c>
      <c r="G98" s="24">
        <v>-1.2269938651116363</v>
      </c>
      <c r="H98" s="24">
        <v>28.571428571555813</v>
      </c>
      <c r="I98" s="24">
        <v>16.666666666551212</v>
      </c>
      <c r="J98" s="24">
        <v>10.766045548581715</v>
      </c>
      <c r="K98" s="24">
        <v>17.196261682330839</v>
      </c>
      <c r="L98" s="24">
        <v>13.078149920288951</v>
      </c>
      <c r="M98" s="24">
        <v>0.56417489425466538</v>
      </c>
      <c r="N98" s="24">
        <v>16.690042075665247</v>
      </c>
      <c r="O98" s="24">
        <v>16.947115384681943</v>
      </c>
      <c r="P98" s="24">
        <v>15.313463514907122</v>
      </c>
      <c r="Q98" s="24">
        <v>7.8431372549086387</v>
      </c>
      <c r="R98" s="24">
        <v>-7.5206611570666553</v>
      </c>
      <c r="S98" s="24">
        <v>-18.588025022294573</v>
      </c>
      <c r="T98" s="24">
        <v>-9.3304061471545694</v>
      </c>
      <c r="U98" s="24">
        <v>16.539557076820621</v>
      </c>
      <c r="V98" s="24">
        <v>-3.0546037821518768</v>
      </c>
      <c r="W98" s="24">
        <v>-1.2994410832157688</v>
      </c>
      <c r="X98" s="24">
        <v>36.278638392835227</v>
      </c>
      <c r="Y98" s="24">
        <v>-19.792845952713666</v>
      </c>
      <c r="Z98" s="24">
        <v>-8.6671391742695114</v>
      </c>
      <c r="AA98" s="24">
        <v>-0.29861279427980669</v>
      </c>
      <c r="AB98" s="24">
        <v>6.3361162834235873</v>
      </c>
      <c r="AC98" s="24">
        <v>2.1459569189831162</v>
      </c>
    </row>
    <row r="99" spans="4:54" ht="25.5" customHeight="1">
      <c r="D99" s="23" t="s">
        <v>77</v>
      </c>
      <c r="E99" s="24">
        <v>-6.2111801243416087</v>
      </c>
      <c r="F99" s="24">
        <v>-0.99337748327392728</v>
      </c>
      <c r="G99" s="24">
        <v>7.023411370984034</v>
      </c>
      <c r="H99" s="24">
        <v>20.31250000042477</v>
      </c>
      <c r="I99" s="24">
        <v>12.207792207656754</v>
      </c>
      <c r="J99" s="24">
        <v>20.601851851836493</v>
      </c>
      <c r="K99" s="24">
        <v>12.667946257214592</v>
      </c>
      <c r="L99" s="24">
        <v>21.294718909780052</v>
      </c>
      <c r="M99" s="24">
        <v>1.9662921346251583</v>
      </c>
      <c r="N99" s="24">
        <v>14.325068870704794</v>
      </c>
      <c r="O99" s="24">
        <v>15.903614457847958</v>
      </c>
      <c r="P99" s="24">
        <v>6.2370062370209034</v>
      </c>
      <c r="Q99" s="24">
        <v>7.4363992171502913</v>
      </c>
      <c r="R99" s="24">
        <v>9.1074681309977201E-2</v>
      </c>
      <c r="S99" s="24">
        <v>-18.289353958196319</v>
      </c>
      <c r="T99" s="24">
        <v>-13.363028953160427</v>
      </c>
      <c r="U99" s="24">
        <v>16.572814063491247</v>
      </c>
      <c r="V99" s="24">
        <v>-2.2291938001206102</v>
      </c>
      <c r="W99" s="24">
        <v>8.1834967608821696</v>
      </c>
      <c r="X99" s="24">
        <v>28.813475243106534</v>
      </c>
      <c r="Y99" s="24">
        <v>-22.61609941508631</v>
      </c>
      <c r="Z99" s="24">
        <v>-6.1403670922606901</v>
      </c>
      <c r="AA99" s="24">
        <v>2.815707430961778</v>
      </c>
      <c r="AB99" s="24">
        <v>-0.19167877442768377</v>
      </c>
      <c r="AC99" s="24">
        <v>7.4662149554297841</v>
      </c>
    </row>
    <row r="100" spans="4:54" ht="25.5" customHeight="1">
      <c r="D100" s="23" t="s">
        <v>78</v>
      </c>
      <c r="E100" s="24">
        <v>-0.58823529401678121</v>
      </c>
      <c r="F100" s="24">
        <v>-0.29585798811463393</v>
      </c>
      <c r="G100" s="24">
        <v>5.6379821960047982</v>
      </c>
      <c r="H100" s="24">
        <v>19.38202247148093</v>
      </c>
      <c r="I100" s="24">
        <v>11.764705882591109</v>
      </c>
      <c r="J100" s="24">
        <v>18.105263157779895</v>
      </c>
      <c r="K100" s="24">
        <v>13.903743315500749</v>
      </c>
      <c r="L100" s="24">
        <v>15.649452269320619</v>
      </c>
      <c r="M100" s="24">
        <v>3.5182679294128549</v>
      </c>
      <c r="N100" s="24">
        <v>15.294117647314632</v>
      </c>
      <c r="O100" s="24">
        <v>13.151927437528666</v>
      </c>
      <c r="P100" s="24">
        <v>13.727454909847481</v>
      </c>
      <c r="Q100" s="24">
        <v>5.0220264316932051</v>
      </c>
      <c r="R100" s="24">
        <v>-1.7617449663797746</v>
      </c>
      <c r="S100" s="24">
        <v>-16.140051238321828</v>
      </c>
      <c r="T100" s="24">
        <v>-13.543788187375384</v>
      </c>
      <c r="U100" s="24">
        <v>10.020848964799267</v>
      </c>
      <c r="V100" s="24">
        <v>-1.8310952093945732</v>
      </c>
      <c r="W100" s="24">
        <v>8.0772525334742653</v>
      </c>
      <c r="X100" s="24">
        <v>21.930804025440409</v>
      </c>
      <c r="Y100" s="24">
        <v>-22.693944839407422</v>
      </c>
      <c r="Z100" s="24">
        <v>-0.77783231240995399</v>
      </c>
      <c r="AA100" s="24">
        <v>0.49944827029502203</v>
      </c>
      <c r="AB100" s="24">
        <v>9.6311653629244098</v>
      </c>
      <c r="AC100" s="24" t="s">
        <v>79</v>
      </c>
    </row>
    <row r="101" spans="4:54" ht="25.5" customHeight="1">
      <c r="D101" s="23" t="s">
        <v>80</v>
      </c>
      <c r="E101" s="24">
        <v>-6.6481994458982836</v>
      </c>
      <c r="F101" s="24">
        <v>-1.7804154302426545</v>
      </c>
      <c r="G101" s="24">
        <v>9.0634441086348225</v>
      </c>
      <c r="H101" s="24">
        <v>21.606648199434254</v>
      </c>
      <c r="I101" s="24">
        <v>14.578587699421774</v>
      </c>
      <c r="J101" s="24">
        <v>14.512922465169463</v>
      </c>
      <c r="K101" s="24">
        <v>15.624999999958522</v>
      </c>
      <c r="L101" s="24">
        <v>4.5045045045898569</v>
      </c>
      <c r="M101" s="24">
        <v>13.793103448223775</v>
      </c>
      <c r="N101" s="24">
        <v>20.580808080756107</v>
      </c>
      <c r="O101" s="24">
        <v>12.25130890051631</v>
      </c>
      <c r="P101" s="24">
        <v>8.4888059702042273</v>
      </c>
      <c r="Q101" s="24">
        <v>9.0283748925226845</v>
      </c>
      <c r="R101" s="24">
        <v>2.2870662460388935</v>
      </c>
      <c r="S101" s="24">
        <v>-14.72629144175489</v>
      </c>
      <c r="T101" s="24">
        <v>-7.8661844485724997</v>
      </c>
      <c r="U101" s="24">
        <v>15.608811516624854</v>
      </c>
      <c r="V101" s="24">
        <v>1.5450137241232786</v>
      </c>
      <c r="W101" s="24">
        <v>4.8041978545678488</v>
      </c>
      <c r="X101" s="24">
        <v>17.950698463354865</v>
      </c>
      <c r="Y101" s="24">
        <v>-21.295447818663881</v>
      </c>
      <c r="Z101" s="24">
        <v>2.6362300171237862</v>
      </c>
      <c r="AA101" s="24">
        <v>6.6028568948471644</v>
      </c>
      <c r="AB101" s="24">
        <v>0.5759950260001423</v>
      </c>
      <c r="AC101" s="24" t="s">
        <v>79</v>
      </c>
    </row>
    <row r="102" spans="4:54" ht="25.5" customHeight="1">
      <c r="D102" s="23" t="s">
        <v>81</v>
      </c>
      <c r="E102" s="24">
        <v>-4.3557168783487477</v>
      </c>
      <c r="F102" s="24">
        <v>-8.3491461100693165</v>
      </c>
      <c r="G102" s="24">
        <v>20.910973084848017</v>
      </c>
      <c r="H102" s="24">
        <v>23.801369863178756</v>
      </c>
      <c r="I102" s="24">
        <v>9.4052558782425031</v>
      </c>
      <c r="J102" s="24">
        <v>6.0682680152096546</v>
      </c>
      <c r="K102" s="24">
        <v>11.680572109568388</v>
      </c>
      <c r="L102" s="24">
        <v>4.5891141941598379</v>
      </c>
      <c r="M102" s="24">
        <v>13.265306122512687</v>
      </c>
      <c r="N102" s="24">
        <v>18.378378378485461</v>
      </c>
      <c r="O102" s="24">
        <v>15.29680365293844</v>
      </c>
      <c r="P102" s="24">
        <v>8.3828382838303526</v>
      </c>
      <c r="Q102" s="24">
        <v>-0.85261875763986694</v>
      </c>
      <c r="R102" s="24">
        <v>-3.4398034398555377</v>
      </c>
      <c r="S102" s="24">
        <v>-18.893129770963935</v>
      </c>
      <c r="T102" s="24">
        <v>-8.8627450980853677</v>
      </c>
      <c r="U102" s="24">
        <v>8.340440341194455</v>
      </c>
      <c r="V102" s="24">
        <v>-5.3141791493250823</v>
      </c>
      <c r="W102" s="24">
        <v>18.627406380942869</v>
      </c>
      <c r="X102" s="24">
        <v>2.5794244823882817</v>
      </c>
      <c r="Y102" s="24">
        <v>-17.915940057000523</v>
      </c>
      <c r="Z102" s="24">
        <v>0.31048239829132296</v>
      </c>
      <c r="AA102" s="24">
        <v>-2.3116073421606931</v>
      </c>
      <c r="AB102" s="24">
        <v>9.4724772714164693</v>
      </c>
      <c r="AC102" s="24" t="s">
        <v>79</v>
      </c>
    </row>
    <row r="103" spans="4:54" ht="37.5">
      <c r="D103" s="29" t="s">
        <v>82</v>
      </c>
      <c r="E103" s="30">
        <v>-1.2015693966967222</v>
      </c>
      <c r="F103" s="30">
        <v>-0.64532141978531632</v>
      </c>
      <c r="G103" s="30">
        <v>-0.84936297776372349</v>
      </c>
      <c r="H103" s="30">
        <v>26.404635928426323</v>
      </c>
      <c r="I103" s="30">
        <v>15.985648794188689</v>
      </c>
      <c r="J103" s="30">
        <v>10.242309675156758</v>
      </c>
      <c r="K103" s="30">
        <v>15.432579890902275</v>
      </c>
      <c r="L103" s="30">
        <v>15.084402430819965</v>
      </c>
      <c r="M103" s="30">
        <v>2.0887115699958159</v>
      </c>
      <c r="N103" s="30">
        <v>18.321839080478597</v>
      </c>
      <c r="O103" s="30">
        <v>16.57276083157322</v>
      </c>
      <c r="P103" s="30">
        <v>12.166666666677406</v>
      </c>
      <c r="Q103" s="30">
        <v>4.9479940564328251</v>
      </c>
      <c r="R103" s="30">
        <v>0.63004389072469635</v>
      </c>
      <c r="S103" s="30">
        <v>-14.083714386207246</v>
      </c>
      <c r="T103" s="30">
        <v>-12.568574469847672</v>
      </c>
      <c r="U103" s="30">
        <v>9.5237127702018753</v>
      </c>
      <c r="V103" s="30">
        <v>-1.2824381684215069</v>
      </c>
      <c r="W103" s="30">
        <v>3.6387410418179833</v>
      </c>
      <c r="X103" s="30">
        <v>10.554519102202221</v>
      </c>
      <c r="Y103" s="30">
        <v>-7.0125902568225706</v>
      </c>
      <c r="Z103" s="30">
        <v>-6.7403644724517982</v>
      </c>
      <c r="AA103" s="30">
        <v>2.0800832327081631</v>
      </c>
      <c r="AB103" s="30">
        <v>4.1128603783270545</v>
      </c>
      <c r="AC103" s="30" t="s">
        <v>79</v>
      </c>
    </row>
    <row r="104" spans="4:54" ht="25.5" customHeight="1"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7"/>
      <c r="Q104" s="28"/>
      <c r="R104" s="28"/>
      <c r="S104" s="28"/>
      <c r="T104" s="28"/>
      <c r="U104" s="28"/>
    </row>
    <row r="105" spans="4:54" ht="25.5" customHeight="1">
      <c r="D105" s="123" t="s">
        <v>88</v>
      </c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</row>
    <row r="106" spans="4:54" ht="25.5" customHeight="1">
      <c r="D106" s="124" t="s">
        <v>68</v>
      </c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</row>
    <row r="107" spans="4:54" ht="25.5" customHeight="1">
      <c r="D107" s="21"/>
      <c r="E107" s="22">
        <v>2001</v>
      </c>
      <c r="F107" s="22">
        <v>2002</v>
      </c>
      <c r="G107" s="22">
        <v>2003</v>
      </c>
      <c r="H107" s="22">
        <v>2004</v>
      </c>
      <c r="I107" s="22">
        <v>2005</v>
      </c>
      <c r="J107" s="22">
        <v>2006</v>
      </c>
      <c r="K107" s="22">
        <v>2007</v>
      </c>
      <c r="L107" s="22">
        <v>2008</v>
      </c>
      <c r="M107" s="22">
        <v>2009</v>
      </c>
      <c r="N107" s="22">
        <v>2010</v>
      </c>
      <c r="O107" s="22">
        <v>2011</v>
      </c>
      <c r="P107" s="22">
        <v>2012</v>
      </c>
      <c r="Q107" s="22">
        <v>2013</v>
      </c>
      <c r="R107" s="22">
        <v>2014</v>
      </c>
      <c r="S107" s="22">
        <v>2015</v>
      </c>
      <c r="T107" s="22">
        <v>2016</v>
      </c>
      <c r="U107" s="22">
        <v>2017</v>
      </c>
      <c r="V107" s="22">
        <v>2018</v>
      </c>
      <c r="W107" s="22">
        <v>2019</v>
      </c>
      <c r="X107" s="22">
        <v>2020</v>
      </c>
      <c r="Y107" s="22">
        <v>2021</v>
      </c>
      <c r="Z107" s="22">
        <v>2022</v>
      </c>
      <c r="AA107" s="22">
        <v>2023</v>
      </c>
      <c r="AB107" s="22">
        <v>2024</v>
      </c>
      <c r="AC107" s="22">
        <v>2025</v>
      </c>
    </row>
    <row r="108" spans="4:54" ht="25.5" customHeight="1">
      <c r="D108" s="23" t="s">
        <v>69</v>
      </c>
      <c r="E108" s="24" t="s">
        <v>79</v>
      </c>
      <c r="F108" s="24" t="s">
        <v>79</v>
      </c>
      <c r="G108" s="24" t="s">
        <v>79</v>
      </c>
      <c r="H108" s="24">
        <v>5.133470226076553</v>
      </c>
      <c r="I108" s="24">
        <v>0.3906249998312239</v>
      </c>
      <c r="J108" s="24">
        <v>8.7548638132703296</v>
      </c>
      <c r="K108" s="24">
        <v>4.8300536672836403</v>
      </c>
      <c r="L108" s="24">
        <v>16.211604095592214</v>
      </c>
      <c r="M108" s="24">
        <v>8.81057268716261</v>
      </c>
      <c r="N108" s="24">
        <v>10.391363022958377</v>
      </c>
      <c r="O108" s="24">
        <v>12.713936430345353</v>
      </c>
      <c r="P108" s="24">
        <v>8.5683297181330609</v>
      </c>
      <c r="Q108" s="24">
        <v>10.589410589331871</v>
      </c>
      <c r="R108" s="24">
        <v>13.911472448067697</v>
      </c>
      <c r="S108" s="24">
        <v>4.9960348929593446</v>
      </c>
      <c r="T108" s="24">
        <v>-0.22658610276903302</v>
      </c>
      <c r="U108" s="24">
        <v>-2.1334477525391859</v>
      </c>
      <c r="V108" s="24">
        <v>5.4088420989093722</v>
      </c>
      <c r="W108" s="24">
        <v>7.2930659318667601</v>
      </c>
      <c r="X108" s="24">
        <v>7.0621649863148672</v>
      </c>
      <c r="Y108" s="24">
        <v>12.83731901294718</v>
      </c>
      <c r="Z108" s="24">
        <v>14.164561526391672</v>
      </c>
      <c r="AA108" s="24">
        <v>-7.5554817316667577</v>
      </c>
      <c r="AB108" s="24">
        <v>7.0791754884563352</v>
      </c>
      <c r="AC108" s="24">
        <v>5.5850452552994367</v>
      </c>
      <c r="AH108" s="18" t="s">
        <v>79</v>
      </c>
      <c r="AI108" s="18" t="s">
        <v>79</v>
      </c>
      <c r="AJ108" s="18" t="s">
        <v>79</v>
      </c>
      <c r="AK108" s="18" t="s">
        <v>79</v>
      </c>
      <c r="AL108" s="18" t="s">
        <v>79</v>
      </c>
      <c r="AM108" s="18" t="s">
        <v>79</v>
      </c>
      <c r="AN108" s="18" t="s">
        <v>79</v>
      </c>
      <c r="AO108" s="18" t="s">
        <v>79</v>
      </c>
      <c r="AP108" s="18" t="s">
        <v>79</v>
      </c>
      <c r="AQ108" s="18" t="s">
        <v>79</v>
      </c>
      <c r="AR108" s="18" t="s">
        <v>79</v>
      </c>
      <c r="AS108" s="18" t="s">
        <v>79</v>
      </c>
      <c r="AT108" s="18" t="s">
        <v>79</v>
      </c>
      <c r="AU108" s="18" t="s">
        <v>79</v>
      </c>
      <c r="AV108" s="18" t="s">
        <v>79</v>
      </c>
      <c r="AW108" s="18" t="s">
        <v>79</v>
      </c>
      <c r="AX108" s="18" t="s">
        <v>79</v>
      </c>
      <c r="AY108" s="18" t="s">
        <v>79</v>
      </c>
      <c r="AZ108" s="18" t="s">
        <v>79</v>
      </c>
      <c r="BA108" s="18" t="s">
        <v>79</v>
      </c>
      <c r="BB108" s="18" t="s">
        <v>79</v>
      </c>
    </row>
    <row r="109" spans="4:54" ht="25.5" customHeight="1">
      <c r="D109" s="23" t="s">
        <v>70</v>
      </c>
      <c r="E109" s="24" t="s">
        <v>79</v>
      </c>
      <c r="F109" s="24" t="s">
        <v>79</v>
      </c>
      <c r="G109" s="24" t="s">
        <v>79</v>
      </c>
      <c r="H109" s="24">
        <v>6.3318777290887418</v>
      </c>
      <c r="I109" s="24">
        <v>0.82135523618833695</v>
      </c>
      <c r="J109" s="24">
        <v>5.0916496947007506</v>
      </c>
      <c r="K109" s="24">
        <v>5.0387596900195231</v>
      </c>
      <c r="L109" s="24">
        <v>14.022140221103685</v>
      </c>
      <c r="M109" s="24">
        <v>12.135922330253912</v>
      </c>
      <c r="N109" s="24">
        <v>14.718614718467983</v>
      </c>
      <c r="O109" s="24">
        <v>10.566037735974486</v>
      </c>
      <c r="P109" s="24">
        <v>9.4425483503272503</v>
      </c>
      <c r="Q109" s="24">
        <v>6.8607068607994925</v>
      </c>
      <c r="R109" s="24">
        <v>14.883268482340783</v>
      </c>
      <c r="S109" s="24">
        <v>1.7781541067517059</v>
      </c>
      <c r="T109" s="24">
        <v>5.9068219634508479</v>
      </c>
      <c r="U109" s="24">
        <v>-5.10175677936836</v>
      </c>
      <c r="V109" s="24">
        <v>4.4156034186134452</v>
      </c>
      <c r="W109" s="24">
        <v>10.022425974884008</v>
      </c>
      <c r="X109" s="24">
        <v>7.8203158776221082</v>
      </c>
      <c r="Y109" s="24">
        <v>8.8407120509107031</v>
      </c>
      <c r="Z109" s="24">
        <v>9.489367789811709</v>
      </c>
      <c r="AA109" s="24">
        <v>-0.50740502919482955</v>
      </c>
      <c r="AB109" s="24">
        <v>11.071663857462299</v>
      </c>
      <c r="AC109" s="24">
        <v>3.2337729392848846</v>
      </c>
      <c r="AH109" s="18" t="s">
        <v>79</v>
      </c>
      <c r="AI109" s="18" t="s">
        <v>79</v>
      </c>
      <c r="AJ109" s="18" t="s">
        <v>79</v>
      </c>
      <c r="AK109" s="18" t="s">
        <v>79</v>
      </c>
      <c r="AL109" s="18" t="s">
        <v>79</v>
      </c>
      <c r="AM109" s="18" t="s">
        <v>79</v>
      </c>
      <c r="AN109" s="18" t="s">
        <v>79</v>
      </c>
      <c r="AO109" s="18" t="s">
        <v>79</v>
      </c>
      <c r="AP109" s="18" t="s">
        <v>79</v>
      </c>
      <c r="AQ109" s="18" t="s">
        <v>79</v>
      </c>
      <c r="AR109" s="18" t="s">
        <v>79</v>
      </c>
      <c r="AS109" s="18" t="s">
        <v>79</v>
      </c>
      <c r="AT109" s="18" t="s">
        <v>79</v>
      </c>
      <c r="AU109" s="18" t="s">
        <v>79</v>
      </c>
      <c r="AV109" s="18" t="s">
        <v>79</v>
      </c>
      <c r="AW109" s="18" t="s">
        <v>79</v>
      </c>
      <c r="AX109" s="18" t="s">
        <v>79</v>
      </c>
      <c r="AY109" s="18" t="s">
        <v>79</v>
      </c>
      <c r="AZ109" s="18" t="s">
        <v>79</v>
      </c>
      <c r="BA109" s="18" t="s">
        <v>79</v>
      </c>
      <c r="BB109" s="18" t="s">
        <v>79</v>
      </c>
    </row>
    <row r="110" spans="4:54" ht="25.5" customHeight="1">
      <c r="D110" s="23" t="s">
        <v>71</v>
      </c>
      <c r="E110" s="24" t="s">
        <v>79</v>
      </c>
      <c r="F110" s="24" t="s">
        <v>79</v>
      </c>
      <c r="G110" s="24" t="s">
        <v>79</v>
      </c>
      <c r="H110" s="24">
        <v>22.391304347989838</v>
      </c>
      <c r="I110" s="24">
        <v>1.7761989342102158</v>
      </c>
      <c r="J110" s="24">
        <v>4.0139616055649752</v>
      </c>
      <c r="K110" s="24">
        <v>5.8724832215773626</v>
      </c>
      <c r="L110" s="24">
        <v>9.6671949285489269</v>
      </c>
      <c r="M110" s="24">
        <v>15.606936416263451</v>
      </c>
      <c r="N110" s="24">
        <v>14.999999999902137</v>
      </c>
      <c r="O110" s="24">
        <v>5.3260869567858471</v>
      </c>
      <c r="P110" s="24">
        <v>14.138286893653174</v>
      </c>
      <c r="Q110" s="24">
        <v>4.7920433995157552</v>
      </c>
      <c r="R110" s="24">
        <v>9.3183779120333163</v>
      </c>
      <c r="S110" s="24">
        <v>10.260457774327602</v>
      </c>
      <c r="T110" s="24">
        <v>2.1474588404262862</v>
      </c>
      <c r="U110" s="24">
        <v>-1.6698631869927816</v>
      </c>
      <c r="V110" s="24">
        <v>5.0479247326136178</v>
      </c>
      <c r="W110" s="24">
        <v>3.6684714865363732</v>
      </c>
      <c r="X110" s="24">
        <v>12.018246357790652</v>
      </c>
      <c r="Y110" s="24">
        <v>11.833128532773163</v>
      </c>
      <c r="Z110" s="24">
        <v>3.6158984977841868</v>
      </c>
      <c r="AA110" s="24">
        <v>7.0968034457313367</v>
      </c>
      <c r="AB110" s="24">
        <v>4.1628475486881422</v>
      </c>
      <c r="AC110" s="24">
        <v>2.1145827125497396</v>
      </c>
      <c r="AH110" s="18" t="s">
        <v>79</v>
      </c>
      <c r="AI110" s="18" t="s">
        <v>79</v>
      </c>
      <c r="AJ110" s="18" t="s">
        <v>79</v>
      </c>
      <c r="AK110" s="18" t="s">
        <v>79</v>
      </c>
      <c r="AL110" s="18" t="s">
        <v>79</v>
      </c>
      <c r="AM110" s="18" t="s">
        <v>79</v>
      </c>
      <c r="AN110" s="18" t="s">
        <v>79</v>
      </c>
      <c r="AO110" s="18" t="s">
        <v>79</v>
      </c>
      <c r="AP110" s="18" t="s">
        <v>79</v>
      </c>
      <c r="AQ110" s="18" t="s">
        <v>79</v>
      </c>
      <c r="AR110" s="18" t="s">
        <v>79</v>
      </c>
      <c r="AS110" s="18" t="s">
        <v>79</v>
      </c>
      <c r="AT110" s="18" t="s">
        <v>79</v>
      </c>
      <c r="AU110" s="18" t="s">
        <v>79</v>
      </c>
      <c r="AV110" s="18" t="s">
        <v>79</v>
      </c>
      <c r="AW110" s="18" t="s">
        <v>79</v>
      </c>
      <c r="AX110" s="18" t="s">
        <v>79</v>
      </c>
      <c r="AY110" s="18" t="s">
        <v>79</v>
      </c>
      <c r="AZ110" s="18" t="s">
        <v>79</v>
      </c>
      <c r="BA110" s="18" t="s">
        <v>79</v>
      </c>
      <c r="BB110" s="18" t="s">
        <v>79</v>
      </c>
    </row>
    <row r="111" spans="4:54" ht="25.5" customHeight="1">
      <c r="D111" s="23" t="s">
        <v>72</v>
      </c>
      <c r="E111" s="24" t="s">
        <v>79</v>
      </c>
      <c r="F111" s="24" t="s">
        <v>79</v>
      </c>
      <c r="G111" s="24" t="s">
        <v>79</v>
      </c>
      <c r="H111" s="24">
        <v>9.7046413497195783</v>
      </c>
      <c r="I111" s="24">
        <v>5.384615384939706</v>
      </c>
      <c r="J111" s="24">
        <v>2.0072992699198045</v>
      </c>
      <c r="K111" s="24">
        <v>8.0500894454727412</v>
      </c>
      <c r="L111" s="24">
        <v>15.231788079386476</v>
      </c>
      <c r="M111" s="24">
        <v>11.20689655168292</v>
      </c>
      <c r="N111" s="24">
        <v>11.111111111139206</v>
      </c>
      <c r="O111" s="24">
        <v>10.465116279347676</v>
      </c>
      <c r="P111" s="24">
        <v>9.2631578946435802</v>
      </c>
      <c r="Q111" s="24">
        <v>14.932562620387003</v>
      </c>
      <c r="R111" s="24">
        <v>5.448449287456425</v>
      </c>
      <c r="S111" s="24">
        <v>6.2003179649966267</v>
      </c>
      <c r="T111" s="24">
        <v>-1.2724550898583153</v>
      </c>
      <c r="U111" s="24">
        <v>-2.9355902567073655</v>
      </c>
      <c r="V111" s="24">
        <v>10.217188547716805</v>
      </c>
      <c r="W111" s="24">
        <v>3.8524960079357573</v>
      </c>
      <c r="X111" s="24">
        <v>-9.7502982240950544</v>
      </c>
      <c r="Y111" s="24">
        <v>34.06407380292287</v>
      </c>
      <c r="Z111" s="24">
        <v>3.4910993951372982</v>
      </c>
      <c r="AA111" s="24">
        <v>3.2117991078142838</v>
      </c>
      <c r="AB111" s="24">
        <v>11.337358624201643</v>
      </c>
      <c r="AC111" s="24">
        <v>1.916786538967119</v>
      </c>
      <c r="AH111" s="18" t="s">
        <v>79</v>
      </c>
      <c r="AI111" s="18" t="s">
        <v>79</v>
      </c>
      <c r="AJ111" s="18" t="s">
        <v>79</v>
      </c>
      <c r="AK111" s="18" t="s">
        <v>79</v>
      </c>
      <c r="AL111" s="18" t="s">
        <v>79</v>
      </c>
      <c r="AM111" s="18" t="s">
        <v>79</v>
      </c>
      <c r="AN111" s="18" t="s">
        <v>79</v>
      </c>
      <c r="AO111" s="18" t="s">
        <v>79</v>
      </c>
      <c r="AP111" s="18" t="s">
        <v>79</v>
      </c>
      <c r="AQ111" s="18" t="s">
        <v>79</v>
      </c>
      <c r="AR111" s="18" t="s">
        <v>79</v>
      </c>
      <c r="AS111" s="18" t="s">
        <v>79</v>
      </c>
      <c r="AT111" s="18" t="s">
        <v>79</v>
      </c>
      <c r="AU111" s="18" t="s">
        <v>79</v>
      </c>
      <c r="AV111" s="18" t="s">
        <v>79</v>
      </c>
      <c r="AW111" s="18" t="s">
        <v>79</v>
      </c>
      <c r="AX111" s="18" t="s">
        <v>79</v>
      </c>
      <c r="AY111" s="18" t="s">
        <v>79</v>
      </c>
      <c r="AZ111" s="18" t="s">
        <v>79</v>
      </c>
      <c r="BA111" s="18" t="s">
        <v>79</v>
      </c>
      <c r="BB111" s="18" t="s">
        <v>79</v>
      </c>
    </row>
    <row r="112" spans="4:54" ht="25.5" customHeight="1">
      <c r="D112" s="23" t="s">
        <v>73</v>
      </c>
      <c r="E112" s="24" t="s">
        <v>79</v>
      </c>
      <c r="F112" s="24" t="s">
        <v>79</v>
      </c>
      <c r="G112" s="24" t="s">
        <v>79</v>
      </c>
      <c r="H112" s="24">
        <v>9.1089108914337746</v>
      </c>
      <c r="I112" s="24">
        <v>4.3557168782913713</v>
      </c>
      <c r="J112" s="24">
        <v>5.2173913041346776</v>
      </c>
      <c r="K112" s="24">
        <v>7.107438016705947</v>
      </c>
      <c r="L112" s="24">
        <v>13.11728395038838</v>
      </c>
      <c r="M112" s="24">
        <v>10.231923601777758</v>
      </c>
      <c r="N112" s="24">
        <v>12.004950494960154</v>
      </c>
      <c r="O112" s="24">
        <v>11.933701657513041</v>
      </c>
      <c r="P112" s="24">
        <v>12.240868706947271</v>
      </c>
      <c r="Q112" s="24">
        <v>8.1794195249746515</v>
      </c>
      <c r="R112" s="24">
        <v>10.243902439062435</v>
      </c>
      <c r="S112" s="24">
        <v>1.8436578170351714</v>
      </c>
      <c r="T112" s="24">
        <v>-2.5343953657189222</v>
      </c>
      <c r="U112" s="24">
        <v>3.5309269041375435</v>
      </c>
      <c r="V112" s="24">
        <v>4.4600177814538622</v>
      </c>
      <c r="W112" s="24">
        <v>7.9389386714902255</v>
      </c>
      <c r="X112" s="24">
        <v>-2.6175071624441992</v>
      </c>
      <c r="Y112" s="24">
        <v>19.479496898150693</v>
      </c>
      <c r="Z112" s="24">
        <v>9.2581587231724161</v>
      </c>
      <c r="AA112" s="24">
        <v>7.5575248138653128</v>
      </c>
      <c r="AB112" s="24">
        <v>6.4011714208681125</v>
      </c>
      <c r="AC112" s="24">
        <v>5.4865668069012274</v>
      </c>
      <c r="AH112" s="18" t="s">
        <v>79</v>
      </c>
      <c r="AI112" s="18" t="s">
        <v>79</v>
      </c>
      <c r="AJ112" s="18" t="s">
        <v>79</v>
      </c>
      <c r="AK112" s="18" t="s">
        <v>79</v>
      </c>
      <c r="AL112" s="18" t="s">
        <v>79</v>
      </c>
      <c r="AM112" s="18" t="s">
        <v>79</v>
      </c>
      <c r="AN112" s="18" t="s">
        <v>79</v>
      </c>
      <c r="AO112" s="18" t="s">
        <v>79</v>
      </c>
      <c r="AP112" s="18" t="s">
        <v>79</v>
      </c>
      <c r="AQ112" s="18" t="s">
        <v>79</v>
      </c>
      <c r="AR112" s="18" t="s">
        <v>79</v>
      </c>
      <c r="AS112" s="18" t="s">
        <v>79</v>
      </c>
      <c r="AT112" s="18" t="s">
        <v>79</v>
      </c>
      <c r="AU112" s="18" t="s">
        <v>79</v>
      </c>
      <c r="AV112" s="18" t="s">
        <v>79</v>
      </c>
      <c r="AW112" s="18" t="s">
        <v>79</v>
      </c>
      <c r="AX112" s="18" t="s">
        <v>79</v>
      </c>
      <c r="AY112" s="18" t="s">
        <v>79</v>
      </c>
      <c r="AZ112" s="18" t="s">
        <v>79</v>
      </c>
      <c r="BA112" s="18" t="s">
        <v>79</v>
      </c>
      <c r="BB112" s="18" t="s">
        <v>79</v>
      </c>
    </row>
    <row r="113" spans="4:54" ht="25.5" customHeight="1">
      <c r="D113" s="23" t="s">
        <v>74</v>
      </c>
      <c r="E113" s="24" t="s">
        <v>79</v>
      </c>
      <c r="F113" s="24" t="s">
        <v>79</v>
      </c>
      <c r="G113" s="24" t="s">
        <v>79</v>
      </c>
      <c r="H113" s="24">
        <v>12.448132780409903</v>
      </c>
      <c r="I113" s="24">
        <v>6.2730627304367514</v>
      </c>
      <c r="J113" s="24">
        <v>1.3888888889691309</v>
      </c>
      <c r="K113" s="24">
        <v>10.958904109543122</v>
      </c>
      <c r="L113" s="24">
        <v>8.9506172840112299</v>
      </c>
      <c r="M113" s="24">
        <v>12.464589235004176</v>
      </c>
      <c r="N113" s="24">
        <v>10.327455919377449</v>
      </c>
      <c r="O113" s="24">
        <v>12.899543379018663</v>
      </c>
      <c r="P113" s="24">
        <v>11.223458038330181</v>
      </c>
      <c r="Q113" s="24">
        <v>6.7272727274008792</v>
      </c>
      <c r="R113" s="24">
        <v>7.7512776831219377</v>
      </c>
      <c r="S113" s="24">
        <v>5.7707509881267827</v>
      </c>
      <c r="T113" s="24">
        <v>-2.0926756352511844</v>
      </c>
      <c r="U113" s="24">
        <v>2.741110451152462</v>
      </c>
      <c r="V113" s="24">
        <v>4.5606410522777363</v>
      </c>
      <c r="W113" s="24">
        <v>4.9637609935097693</v>
      </c>
      <c r="X113" s="24">
        <v>7.0946380720723345</v>
      </c>
      <c r="Y113" s="24">
        <v>13.280948232873913</v>
      </c>
      <c r="Z113" s="24">
        <v>9.0139829702663867</v>
      </c>
      <c r="AA113" s="24">
        <v>4.6699141638052222</v>
      </c>
      <c r="AB113" s="24">
        <v>7.8796607513630823</v>
      </c>
      <c r="AC113" s="24">
        <v>2.1041395499735716</v>
      </c>
      <c r="AH113" s="18" t="s">
        <v>79</v>
      </c>
      <c r="AI113" s="18" t="s">
        <v>79</v>
      </c>
      <c r="AJ113" s="18" t="s">
        <v>79</v>
      </c>
      <c r="AK113" s="18" t="s">
        <v>79</v>
      </c>
      <c r="AL113" s="18" t="s">
        <v>79</v>
      </c>
      <c r="AM113" s="18" t="s">
        <v>79</v>
      </c>
      <c r="AN113" s="18" t="s">
        <v>79</v>
      </c>
      <c r="AO113" s="18" t="s">
        <v>79</v>
      </c>
      <c r="AP113" s="18" t="s">
        <v>79</v>
      </c>
      <c r="AQ113" s="18" t="s">
        <v>79</v>
      </c>
      <c r="AR113" s="18" t="s">
        <v>79</v>
      </c>
      <c r="AS113" s="18" t="s">
        <v>79</v>
      </c>
      <c r="AT113" s="18" t="s">
        <v>79</v>
      </c>
      <c r="AU113" s="18" t="s">
        <v>79</v>
      </c>
      <c r="AV113" s="18" t="s">
        <v>79</v>
      </c>
      <c r="AW113" s="18" t="s">
        <v>79</v>
      </c>
      <c r="AX113" s="18" t="s">
        <v>79</v>
      </c>
      <c r="AY113" s="18" t="s">
        <v>79</v>
      </c>
      <c r="AZ113" s="18" t="s">
        <v>79</v>
      </c>
      <c r="BA113" s="18" t="s">
        <v>79</v>
      </c>
      <c r="BB113" s="18" t="s">
        <v>79</v>
      </c>
    </row>
    <row r="114" spans="4:54" ht="25.5" customHeight="1">
      <c r="D114" s="23" t="s">
        <v>75</v>
      </c>
      <c r="E114" s="24" t="s">
        <v>79</v>
      </c>
      <c r="F114" s="24" t="s">
        <v>79</v>
      </c>
      <c r="G114" s="24" t="s">
        <v>79</v>
      </c>
      <c r="H114" s="24">
        <v>7.6320939336369742</v>
      </c>
      <c r="I114" s="24">
        <v>4.3636363638926312</v>
      </c>
      <c r="J114" s="24">
        <v>3.1358885017481075</v>
      </c>
      <c r="K114" s="24">
        <v>9.9662162161977985</v>
      </c>
      <c r="L114" s="24">
        <v>14.746543778731169</v>
      </c>
      <c r="M114" s="24">
        <v>14.190093708057594</v>
      </c>
      <c r="N114" s="24">
        <v>8.0890973035866018</v>
      </c>
      <c r="O114" s="24">
        <v>10.520607375407721</v>
      </c>
      <c r="P114" s="24">
        <v>11.38370951901857</v>
      </c>
      <c r="Q114" s="24">
        <v>11.62995594712366</v>
      </c>
      <c r="R114" s="24">
        <v>7.0244672455237689</v>
      </c>
      <c r="S114" s="24">
        <v>1.9174041298320565</v>
      </c>
      <c r="T114" s="24">
        <v>-3.2561505066636798</v>
      </c>
      <c r="U114" s="24">
        <v>2.2301088605751307</v>
      </c>
      <c r="V114" s="24">
        <v>5.4989673070210854</v>
      </c>
      <c r="W114" s="24">
        <v>8.4942025924071842</v>
      </c>
      <c r="X114" s="24">
        <v>13.467481483221878</v>
      </c>
      <c r="Y114" s="24">
        <v>4.8421405740643575</v>
      </c>
      <c r="Z114" s="24">
        <v>3.9911091550411282</v>
      </c>
      <c r="AA114" s="24">
        <v>6.5484980937361881</v>
      </c>
      <c r="AB114" s="24">
        <v>8.6113526119668382</v>
      </c>
      <c r="AC114" s="24">
        <v>4.0443525078254883</v>
      </c>
      <c r="AH114" s="18" t="s">
        <v>79</v>
      </c>
      <c r="AI114" s="18" t="s">
        <v>79</v>
      </c>
      <c r="AJ114" s="18" t="s">
        <v>79</v>
      </c>
      <c r="AK114" s="18" t="s">
        <v>79</v>
      </c>
      <c r="AL114" s="18" t="s">
        <v>79</v>
      </c>
      <c r="AM114" s="18" t="s">
        <v>79</v>
      </c>
      <c r="AN114" s="18" t="s">
        <v>79</v>
      </c>
      <c r="AO114" s="18" t="s">
        <v>79</v>
      </c>
      <c r="AP114" s="18" t="s">
        <v>79</v>
      </c>
      <c r="AQ114" s="18" t="s">
        <v>79</v>
      </c>
      <c r="AR114" s="18" t="s">
        <v>79</v>
      </c>
      <c r="AS114" s="18" t="s">
        <v>79</v>
      </c>
      <c r="AT114" s="18" t="s">
        <v>79</v>
      </c>
      <c r="AU114" s="18" t="s">
        <v>79</v>
      </c>
      <c r="AV114" s="18" t="s">
        <v>79</v>
      </c>
      <c r="AW114" s="18" t="s">
        <v>79</v>
      </c>
      <c r="AX114" s="18" t="s">
        <v>79</v>
      </c>
      <c r="AY114" s="18" t="s">
        <v>79</v>
      </c>
      <c r="AZ114" s="18" t="s">
        <v>79</v>
      </c>
      <c r="BA114" s="18" t="s">
        <v>79</v>
      </c>
      <c r="BB114" s="18" t="s">
        <v>79</v>
      </c>
    </row>
    <row r="115" spans="4:54" ht="25.5" customHeight="1">
      <c r="D115" s="23" t="s">
        <v>76</v>
      </c>
      <c r="E115" s="24" t="s">
        <v>79</v>
      </c>
      <c r="F115" s="24" t="s">
        <v>79</v>
      </c>
      <c r="G115" s="24" t="s">
        <v>79</v>
      </c>
      <c r="H115" s="24">
        <v>7.0000000001174678</v>
      </c>
      <c r="I115" s="24">
        <v>11.775700934251843</v>
      </c>
      <c r="J115" s="24">
        <v>2.3411371240512624</v>
      </c>
      <c r="K115" s="24">
        <v>11.111111111111116</v>
      </c>
      <c r="L115" s="24">
        <v>8.6764705882310444</v>
      </c>
      <c r="M115" s="24">
        <v>14.073071718554719</v>
      </c>
      <c r="N115" s="24">
        <v>12.455516014196032</v>
      </c>
      <c r="O115" s="24">
        <v>9.4936708861086174</v>
      </c>
      <c r="P115" s="24">
        <v>12.813102119395992</v>
      </c>
      <c r="Q115" s="24">
        <v>9.9060631937581753</v>
      </c>
      <c r="R115" s="24">
        <v>7.2261072261909254</v>
      </c>
      <c r="S115" s="24">
        <v>1.0869565216959476</v>
      </c>
      <c r="T115" s="24">
        <v>-3.7275985662459599</v>
      </c>
      <c r="U115" s="24">
        <v>4.3178883809663615</v>
      </c>
      <c r="V115" s="24">
        <v>7.2521415364035446</v>
      </c>
      <c r="W115" s="24">
        <v>5.1751750606983338</v>
      </c>
      <c r="X115" s="24">
        <v>8.9540263817305075</v>
      </c>
      <c r="Y115" s="24">
        <v>6.5960263253465712</v>
      </c>
      <c r="Z115" s="24">
        <v>6.644066106294555</v>
      </c>
      <c r="AA115" s="24">
        <v>6.5157106697196987</v>
      </c>
      <c r="AB115" s="24">
        <v>8.3640701735072653</v>
      </c>
      <c r="AC115" s="24">
        <v>2.5162032778720311</v>
      </c>
      <c r="AH115" s="18" t="s">
        <v>79</v>
      </c>
      <c r="AI115" s="18" t="s">
        <v>79</v>
      </c>
      <c r="AJ115" s="18" t="s">
        <v>79</v>
      </c>
      <c r="AK115" s="18" t="s">
        <v>79</v>
      </c>
      <c r="AL115" s="18" t="s">
        <v>79</v>
      </c>
      <c r="AM115" s="18" t="s">
        <v>79</v>
      </c>
      <c r="AN115" s="18" t="s">
        <v>79</v>
      </c>
      <c r="AO115" s="18" t="s">
        <v>79</v>
      </c>
      <c r="AP115" s="18" t="s">
        <v>79</v>
      </c>
      <c r="AQ115" s="18" t="s">
        <v>79</v>
      </c>
      <c r="AR115" s="18" t="s">
        <v>79</v>
      </c>
      <c r="AS115" s="18" t="s">
        <v>79</v>
      </c>
      <c r="AT115" s="18" t="s">
        <v>79</v>
      </c>
      <c r="AU115" s="18" t="s">
        <v>79</v>
      </c>
      <c r="AV115" s="18" t="s">
        <v>79</v>
      </c>
      <c r="AW115" s="18" t="s">
        <v>79</v>
      </c>
      <c r="AX115" s="18" t="s">
        <v>79</v>
      </c>
      <c r="AY115" s="18" t="s">
        <v>79</v>
      </c>
      <c r="AZ115" s="18" t="s">
        <v>79</v>
      </c>
      <c r="BA115" s="18" t="s">
        <v>79</v>
      </c>
      <c r="BB115" s="18" t="s">
        <v>79</v>
      </c>
    </row>
    <row r="116" spans="4:54" ht="25.5" customHeight="1">
      <c r="D116" s="23" t="s">
        <v>77</v>
      </c>
      <c r="E116" s="24" t="s">
        <v>79</v>
      </c>
      <c r="F116" s="24" t="s">
        <v>79</v>
      </c>
      <c r="G116" s="24" t="s">
        <v>79</v>
      </c>
      <c r="H116" s="24">
        <v>3.386454182970966</v>
      </c>
      <c r="I116" s="24">
        <v>8.6705202312574947</v>
      </c>
      <c r="J116" s="24">
        <v>4.6099290781126179</v>
      </c>
      <c r="K116" s="24">
        <v>9.4915254236163538</v>
      </c>
      <c r="L116" s="24">
        <v>17.027863777338382</v>
      </c>
      <c r="M116" s="24">
        <v>8.3333333330959825</v>
      </c>
      <c r="N116" s="24">
        <v>11.965811965922303</v>
      </c>
      <c r="O116" s="24">
        <v>10.796074154893741</v>
      </c>
      <c r="P116" s="24">
        <v>8.2677165353329372</v>
      </c>
      <c r="Q116" s="24">
        <v>11.818181818253004</v>
      </c>
      <c r="R116" s="24">
        <v>10.406504065008559</v>
      </c>
      <c r="S116" s="24">
        <v>-1.1782032399835329</v>
      </c>
      <c r="T116" s="24">
        <v>-3.1296572279794099</v>
      </c>
      <c r="U116" s="24">
        <v>7.0342917227445456</v>
      </c>
      <c r="V116" s="24">
        <v>1.8524460603658532</v>
      </c>
      <c r="W116" s="24">
        <v>6.70878211475463</v>
      </c>
      <c r="X116" s="24">
        <v>13.827951277269701</v>
      </c>
      <c r="Y116" s="24">
        <v>4.242737895784976</v>
      </c>
      <c r="Z116" s="24">
        <v>5.8440693322186821</v>
      </c>
      <c r="AA116" s="24">
        <v>6.6866997793148641</v>
      </c>
      <c r="AB116" s="24">
        <v>8.860678593099669</v>
      </c>
      <c r="AC116" s="24">
        <v>5.0022553723666041</v>
      </c>
      <c r="AH116" s="18" t="s">
        <v>79</v>
      </c>
      <c r="AI116" s="18" t="s">
        <v>79</v>
      </c>
      <c r="AJ116" s="18" t="s">
        <v>79</v>
      </c>
      <c r="AK116" s="18" t="s">
        <v>79</v>
      </c>
      <c r="AL116" s="18" t="s">
        <v>79</v>
      </c>
      <c r="AM116" s="18" t="s">
        <v>79</v>
      </c>
      <c r="AN116" s="18" t="s">
        <v>79</v>
      </c>
      <c r="AO116" s="18" t="s">
        <v>79</v>
      </c>
      <c r="AP116" s="18" t="s">
        <v>79</v>
      </c>
      <c r="AQ116" s="18" t="s">
        <v>79</v>
      </c>
      <c r="AR116" s="18" t="s">
        <v>79</v>
      </c>
      <c r="AS116" s="18" t="s">
        <v>79</v>
      </c>
      <c r="AT116" s="18" t="s">
        <v>79</v>
      </c>
      <c r="AU116" s="18" t="s">
        <v>79</v>
      </c>
      <c r="AV116" s="18" t="s">
        <v>79</v>
      </c>
      <c r="AW116" s="18" t="s">
        <v>79</v>
      </c>
      <c r="AX116" s="18" t="s">
        <v>79</v>
      </c>
      <c r="AY116" s="18" t="s">
        <v>79</v>
      </c>
      <c r="AZ116" s="18" t="s">
        <v>79</v>
      </c>
      <c r="BA116" s="18" t="s">
        <v>79</v>
      </c>
      <c r="BB116" s="18" t="s">
        <v>79</v>
      </c>
    </row>
    <row r="117" spans="4:54" ht="25.5" customHeight="1">
      <c r="D117" s="23" t="s">
        <v>78</v>
      </c>
      <c r="E117" s="24" t="s">
        <v>79</v>
      </c>
      <c r="F117" s="24" t="s">
        <v>79</v>
      </c>
      <c r="G117" s="24" t="s">
        <v>79</v>
      </c>
      <c r="H117" s="24">
        <v>0.18903591711310064</v>
      </c>
      <c r="I117" s="24">
        <v>8.8679245281632078</v>
      </c>
      <c r="J117" s="24">
        <v>4.6793760832083198</v>
      </c>
      <c r="K117" s="24">
        <v>12.086092715531716</v>
      </c>
      <c r="L117" s="24">
        <v>13.884785819554036</v>
      </c>
      <c r="M117" s="24">
        <v>12.321660181595885</v>
      </c>
      <c r="N117" s="24">
        <v>9.2378752885379214</v>
      </c>
      <c r="O117" s="24">
        <v>7.6109936577472226</v>
      </c>
      <c r="P117" s="24">
        <v>12.966601178556015</v>
      </c>
      <c r="Q117" s="24">
        <v>11.304347826155038</v>
      </c>
      <c r="R117" s="24">
        <v>9.7656249999175557</v>
      </c>
      <c r="S117" s="24">
        <v>-0.42704626316133476</v>
      </c>
      <c r="T117" s="24">
        <v>-6.1472480344508362</v>
      </c>
      <c r="U117" s="24">
        <v>6.2410703192211647</v>
      </c>
      <c r="V117" s="24">
        <v>6.6907286181058234</v>
      </c>
      <c r="W117" s="24">
        <v>7.1460320933222299</v>
      </c>
      <c r="X117" s="24">
        <v>13.935873655483944</v>
      </c>
      <c r="Y117" s="24">
        <v>-0.16477210275694931</v>
      </c>
      <c r="Z117" s="24">
        <v>5.256859860240648</v>
      </c>
      <c r="AA117" s="24">
        <v>8.170424877847914</v>
      </c>
      <c r="AB117" s="24">
        <v>8.6292871759261924</v>
      </c>
      <c r="AC117" s="24" t="s">
        <v>79</v>
      </c>
      <c r="AH117" s="18" t="s">
        <v>79</v>
      </c>
      <c r="AI117" s="18" t="s">
        <v>79</v>
      </c>
      <c r="AJ117" s="18" t="s">
        <v>79</v>
      </c>
      <c r="AK117" s="18" t="s">
        <v>79</v>
      </c>
      <c r="AL117" s="18" t="s">
        <v>79</v>
      </c>
      <c r="AM117" s="18" t="s">
        <v>79</v>
      </c>
      <c r="AN117" s="18" t="s">
        <v>79</v>
      </c>
      <c r="AO117" s="18" t="s">
        <v>79</v>
      </c>
      <c r="AP117" s="18" t="s">
        <v>79</v>
      </c>
      <c r="AQ117" s="18" t="s">
        <v>79</v>
      </c>
      <c r="AR117" s="18" t="s">
        <v>79</v>
      </c>
      <c r="AS117" s="18" t="s">
        <v>79</v>
      </c>
      <c r="AT117" s="18" t="s">
        <v>79</v>
      </c>
      <c r="AU117" s="18" t="s">
        <v>79</v>
      </c>
      <c r="AV117" s="18" t="s">
        <v>79</v>
      </c>
      <c r="AW117" s="18" t="s">
        <v>79</v>
      </c>
      <c r="AX117" s="18" t="s">
        <v>79</v>
      </c>
      <c r="AY117" s="18" t="s">
        <v>79</v>
      </c>
      <c r="AZ117" s="18" t="s">
        <v>79</v>
      </c>
      <c r="BA117" s="18" t="s">
        <v>79</v>
      </c>
      <c r="BB117" s="18" t="s">
        <v>79</v>
      </c>
    </row>
    <row r="118" spans="4:54" ht="25.5" customHeight="1">
      <c r="D118" s="23" t="s">
        <v>80</v>
      </c>
      <c r="E118" s="24" t="s">
        <v>79</v>
      </c>
      <c r="F118" s="24" t="s">
        <v>79</v>
      </c>
      <c r="G118" s="24" t="s">
        <v>79</v>
      </c>
      <c r="H118" s="24">
        <v>1.5717092338839223</v>
      </c>
      <c r="I118" s="24">
        <v>11.218568665457006</v>
      </c>
      <c r="J118" s="24">
        <v>3.478260869423111</v>
      </c>
      <c r="K118" s="24">
        <v>9.4117647061029874</v>
      </c>
      <c r="L118" s="24">
        <v>14.132104454579796</v>
      </c>
      <c r="M118" s="24">
        <v>11.305518169440209</v>
      </c>
      <c r="N118" s="24">
        <v>13.422007255037727</v>
      </c>
      <c r="O118" s="24">
        <v>8.3155650321644856</v>
      </c>
      <c r="P118" s="24">
        <v>9.6456692912217701</v>
      </c>
      <c r="Q118" s="24">
        <v>12.208258527843419</v>
      </c>
      <c r="R118" s="24">
        <v>6.0000000000782983</v>
      </c>
      <c r="S118" s="24">
        <v>2.0377358490639708</v>
      </c>
      <c r="T118" s="24">
        <v>-3.6242603550585062</v>
      </c>
      <c r="U118" s="24">
        <v>7.972065825968544</v>
      </c>
      <c r="V118" s="24">
        <v>7.635354526864857</v>
      </c>
      <c r="W118" s="24">
        <v>9.5736155788609842</v>
      </c>
      <c r="X118" s="24">
        <v>11.836338396095991</v>
      </c>
      <c r="Y118" s="24">
        <v>2.5429405828087726</v>
      </c>
      <c r="Z118" s="24">
        <v>6.4400145345399951</v>
      </c>
      <c r="AA118" s="24">
        <v>7.6306358364935267</v>
      </c>
      <c r="AB118" s="24">
        <v>5.1292576955578983</v>
      </c>
      <c r="AC118" s="24" t="s">
        <v>79</v>
      </c>
      <c r="AH118" s="18" t="s">
        <v>79</v>
      </c>
      <c r="AI118" s="18" t="s">
        <v>79</v>
      </c>
      <c r="AJ118" s="18" t="s">
        <v>79</v>
      </c>
      <c r="AK118" s="18" t="s">
        <v>79</v>
      </c>
      <c r="AL118" s="18" t="s">
        <v>79</v>
      </c>
      <c r="AM118" s="18" t="s">
        <v>79</v>
      </c>
      <c r="AN118" s="18" t="s">
        <v>79</v>
      </c>
      <c r="AO118" s="18" t="s">
        <v>79</v>
      </c>
      <c r="AP118" s="18" t="s">
        <v>79</v>
      </c>
      <c r="AQ118" s="18" t="s">
        <v>79</v>
      </c>
      <c r="AR118" s="18" t="s">
        <v>79</v>
      </c>
      <c r="AS118" s="18" t="s">
        <v>79</v>
      </c>
      <c r="AT118" s="18" t="s">
        <v>79</v>
      </c>
      <c r="AU118" s="18" t="s">
        <v>79</v>
      </c>
      <c r="AV118" s="18" t="s">
        <v>79</v>
      </c>
      <c r="AW118" s="18" t="s">
        <v>79</v>
      </c>
      <c r="AX118" s="18" t="s">
        <v>79</v>
      </c>
      <c r="AY118" s="18" t="s">
        <v>79</v>
      </c>
      <c r="AZ118" s="18" t="s">
        <v>79</v>
      </c>
      <c r="BA118" s="18" t="s">
        <v>79</v>
      </c>
      <c r="BB118" s="18" t="s">
        <v>79</v>
      </c>
    </row>
    <row r="119" spans="4:54" ht="25.5" customHeight="1">
      <c r="D119" s="23" t="s">
        <v>81</v>
      </c>
      <c r="E119" s="24" t="s">
        <v>79</v>
      </c>
      <c r="F119" s="24" t="s">
        <v>79</v>
      </c>
      <c r="G119" s="24" t="s">
        <v>79</v>
      </c>
      <c r="H119" s="24">
        <v>3.8851351347748642</v>
      </c>
      <c r="I119" s="24">
        <v>8.1300813008207804</v>
      </c>
      <c r="J119" s="24">
        <v>1.5037593987330622</v>
      </c>
      <c r="K119" s="24">
        <v>12.296296296203057</v>
      </c>
      <c r="L119" s="24">
        <v>14.379947229547717</v>
      </c>
      <c r="M119" s="24">
        <v>10.726643598731545</v>
      </c>
      <c r="N119" s="24">
        <v>14.166666666659889</v>
      </c>
      <c r="O119" s="24">
        <v>6.9343065692035744</v>
      </c>
      <c r="P119" s="24">
        <v>4.0955631400041215</v>
      </c>
      <c r="Q119" s="24">
        <v>12.377049180280641</v>
      </c>
      <c r="R119" s="24">
        <v>7.9504011670299413</v>
      </c>
      <c r="S119" s="24">
        <v>3.1081081080905903</v>
      </c>
      <c r="T119" s="24">
        <v>-5.5701179553472757</v>
      </c>
      <c r="U119" s="24">
        <v>7.0856698832986398</v>
      </c>
      <c r="V119" s="24">
        <v>7.1970792154150365</v>
      </c>
      <c r="W119" s="24">
        <v>7.0465062178518334</v>
      </c>
      <c r="X119" s="24">
        <v>14.151156343060546</v>
      </c>
      <c r="Y119" s="24">
        <v>7.7474472324827293</v>
      </c>
      <c r="Z119" s="24">
        <v>0.76155304136964475</v>
      </c>
      <c r="AA119" s="24">
        <v>4.8394786695717729</v>
      </c>
      <c r="AB119" s="24">
        <v>2.3812433548385359</v>
      </c>
      <c r="AC119" s="24" t="s">
        <v>79</v>
      </c>
      <c r="AH119" s="18" t="s">
        <v>79</v>
      </c>
      <c r="AI119" s="18" t="s">
        <v>79</v>
      </c>
      <c r="AJ119" s="18" t="s">
        <v>79</v>
      </c>
      <c r="AK119" s="18" t="s">
        <v>79</v>
      </c>
      <c r="AL119" s="18" t="s">
        <v>79</v>
      </c>
      <c r="AM119" s="18" t="s">
        <v>79</v>
      </c>
      <c r="AN119" s="18" t="s">
        <v>79</v>
      </c>
      <c r="AO119" s="18" t="s">
        <v>79</v>
      </c>
      <c r="AP119" s="18" t="s">
        <v>79</v>
      </c>
      <c r="AQ119" s="18" t="s">
        <v>79</v>
      </c>
      <c r="AR119" s="18" t="s">
        <v>79</v>
      </c>
      <c r="AS119" s="18" t="s">
        <v>79</v>
      </c>
      <c r="AT119" s="18" t="s">
        <v>79</v>
      </c>
      <c r="AU119" s="18" t="s">
        <v>79</v>
      </c>
      <c r="AV119" s="18" t="s">
        <v>79</v>
      </c>
      <c r="AW119" s="18" t="s">
        <v>79</v>
      </c>
      <c r="AX119" s="18" t="s">
        <v>79</v>
      </c>
      <c r="AY119" s="18" t="s">
        <v>79</v>
      </c>
      <c r="AZ119" s="18" t="s">
        <v>79</v>
      </c>
      <c r="BA119" s="18" t="s">
        <v>79</v>
      </c>
      <c r="BB119" s="18" t="s">
        <v>79</v>
      </c>
    </row>
    <row r="120" spans="4:54" ht="37.5">
      <c r="D120" s="29" t="s">
        <v>82</v>
      </c>
      <c r="E120" s="30" t="s">
        <v>79</v>
      </c>
      <c r="F120" s="30" t="s">
        <v>79</v>
      </c>
      <c r="G120" s="30" t="s">
        <v>79</v>
      </c>
      <c r="H120" s="30">
        <v>7.1892161757652673</v>
      </c>
      <c r="I120" s="30">
        <v>6.0394348703405099</v>
      </c>
      <c r="J120" s="30">
        <v>3.7628111274195186</v>
      </c>
      <c r="K120" s="30">
        <v>8.9600677297022813</v>
      </c>
      <c r="L120" s="30">
        <v>13.29966329959673</v>
      </c>
      <c r="M120" s="30">
        <v>11.761344153600572</v>
      </c>
      <c r="N120" s="30">
        <v>11.894047862504609</v>
      </c>
      <c r="O120" s="30">
        <v>9.6883283064726164</v>
      </c>
      <c r="P120" s="30">
        <v>10.274143821299987</v>
      </c>
      <c r="Q120" s="30">
        <v>10.140547075703733</v>
      </c>
      <c r="R120" s="30">
        <v>9.0285400658629769</v>
      </c>
      <c r="S120" s="30">
        <v>3.0329725648348349</v>
      </c>
      <c r="T120" s="30">
        <v>-2.0825699279445553</v>
      </c>
      <c r="U120" s="30">
        <v>2.4632607378722859</v>
      </c>
      <c r="V120" s="30">
        <v>5.8606956054064518</v>
      </c>
      <c r="W120" s="30">
        <v>6.8017553985629142</v>
      </c>
      <c r="X120" s="30">
        <v>8.3276356683133823</v>
      </c>
      <c r="Y120" s="30">
        <v>9.7802846949877065</v>
      </c>
      <c r="Z120" s="30">
        <v>6.3483197815211501</v>
      </c>
      <c r="AA120" s="30">
        <v>4.5912452708829266</v>
      </c>
      <c r="AB120" s="30">
        <v>7.3528359504725138</v>
      </c>
      <c r="AC120" s="30" t="s">
        <v>79</v>
      </c>
      <c r="AH120" s="18" t="s">
        <v>79</v>
      </c>
      <c r="AI120" s="18" t="s">
        <v>79</v>
      </c>
      <c r="AJ120" s="18" t="s">
        <v>79</v>
      </c>
      <c r="AK120" s="18" t="s">
        <v>79</v>
      </c>
      <c r="AL120" s="18" t="s">
        <v>79</v>
      </c>
      <c r="AM120" s="18" t="s">
        <v>79</v>
      </c>
      <c r="AN120" s="18" t="s">
        <v>79</v>
      </c>
      <c r="AO120" s="18" t="s">
        <v>79</v>
      </c>
      <c r="AP120" s="18" t="s">
        <v>79</v>
      </c>
      <c r="AQ120" s="18" t="s">
        <v>79</v>
      </c>
      <c r="AR120" s="18" t="s">
        <v>79</v>
      </c>
      <c r="AS120" s="18" t="s">
        <v>79</v>
      </c>
      <c r="AT120" s="18" t="s">
        <v>79</v>
      </c>
      <c r="AU120" s="18" t="s">
        <v>79</v>
      </c>
      <c r="AV120" s="18" t="s">
        <v>79</v>
      </c>
      <c r="AW120" s="18" t="s">
        <v>79</v>
      </c>
      <c r="AX120" s="18" t="s">
        <v>79</v>
      </c>
      <c r="AY120" s="18" t="s">
        <v>79</v>
      </c>
      <c r="AZ120" s="18" t="s">
        <v>79</v>
      </c>
      <c r="BA120" s="18" t="s">
        <v>79</v>
      </c>
      <c r="BB120" s="18" t="s">
        <v>79</v>
      </c>
    </row>
    <row r="121" spans="4:54" ht="25.5" customHeight="1"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7"/>
      <c r="Q121" s="28"/>
      <c r="R121" s="28"/>
      <c r="S121" s="28"/>
      <c r="T121" s="28"/>
      <c r="U121" s="28"/>
    </row>
    <row r="122" spans="4:54" ht="25.5" customHeight="1">
      <c r="D122" s="123" t="s">
        <v>89</v>
      </c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</row>
    <row r="123" spans="4:54" ht="25.5" customHeight="1">
      <c r="D123" s="124" t="s">
        <v>68</v>
      </c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</row>
    <row r="124" spans="4:54" ht="25.5" customHeight="1">
      <c r="D124" s="21"/>
      <c r="E124" s="22">
        <v>2001</v>
      </c>
      <c r="F124" s="22">
        <v>2002</v>
      </c>
      <c r="G124" s="22">
        <v>2003</v>
      </c>
      <c r="H124" s="22">
        <v>2004</v>
      </c>
      <c r="I124" s="22">
        <v>2005</v>
      </c>
      <c r="J124" s="22">
        <v>2006</v>
      </c>
      <c r="K124" s="22">
        <v>2007</v>
      </c>
      <c r="L124" s="22">
        <v>2008</v>
      </c>
      <c r="M124" s="22">
        <v>2009</v>
      </c>
      <c r="N124" s="22">
        <v>2010</v>
      </c>
      <c r="O124" s="22">
        <v>2011</v>
      </c>
      <c r="P124" s="22">
        <v>2012</v>
      </c>
      <c r="Q124" s="22">
        <v>2013</v>
      </c>
      <c r="R124" s="22">
        <v>2014</v>
      </c>
      <c r="S124" s="22">
        <v>2015</v>
      </c>
      <c r="T124" s="22">
        <v>2016</v>
      </c>
      <c r="U124" s="22">
        <v>2017</v>
      </c>
      <c r="V124" s="22">
        <v>2018</v>
      </c>
      <c r="W124" s="22">
        <v>2019</v>
      </c>
      <c r="X124" s="22">
        <v>2020</v>
      </c>
      <c r="Y124" s="22">
        <v>2021</v>
      </c>
      <c r="Z124" s="22">
        <v>2022</v>
      </c>
      <c r="AA124" s="22">
        <v>2023</v>
      </c>
      <c r="AB124" s="22">
        <v>2024</v>
      </c>
      <c r="AC124" s="22">
        <v>2025</v>
      </c>
    </row>
    <row r="125" spans="4:54" ht="25.5" customHeight="1">
      <c r="D125" s="23" t="s">
        <v>69</v>
      </c>
      <c r="E125" s="24" t="s">
        <v>79</v>
      </c>
      <c r="F125" s="24" t="s">
        <v>79</v>
      </c>
      <c r="G125" s="24" t="s">
        <v>79</v>
      </c>
      <c r="H125" s="24">
        <v>-5.2747252747382678</v>
      </c>
      <c r="I125" s="24">
        <v>-7.5406032482475354</v>
      </c>
      <c r="J125" s="24">
        <v>7.5282308657550034</v>
      </c>
      <c r="K125" s="24">
        <v>6.7677946324470994</v>
      </c>
      <c r="L125" s="24">
        <v>8.0874316939534285</v>
      </c>
      <c r="M125" s="24">
        <v>23.862487360971251</v>
      </c>
      <c r="N125" s="24">
        <v>7.0204081632366577</v>
      </c>
      <c r="O125" s="24">
        <v>12.50953470635714</v>
      </c>
      <c r="P125" s="24">
        <v>9.762711864389173</v>
      </c>
      <c r="Q125" s="24">
        <v>6.1148857319593297</v>
      </c>
      <c r="R125" s="24">
        <v>0.34924330616850074</v>
      </c>
      <c r="S125" s="24">
        <v>-9.860788863124581</v>
      </c>
      <c r="T125" s="24">
        <v>-12.998712998703244</v>
      </c>
      <c r="U125" s="24">
        <v>-9.5567735601846842</v>
      </c>
      <c r="V125" s="24">
        <v>-7.1727787506343894</v>
      </c>
      <c r="W125" s="24">
        <v>-28.66004060428704</v>
      </c>
      <c r="X125" s="24">
        <v>3.6362861888443954</v>
      </c>
      <c r="Y125" s="24">
        <v>-53.109458884645754</v>
      </c>
      <c r="Z125" s="24">
        <v>23.231502423264661</v>
      </c>
      <c r="AA125" s="24">
        <v>18.320828847264025</v>
      </c>
      <c r="AB125" s="24">
        <v>-8.8343126826271217</v>
      </c>
      <c r="AC125" s="24">
        <v>-1.2003008509207991</v>
      </c>
    </row>
    <row r="126" spans="4:54" ht="25.5" customHeight="1">
      <c r="D126" s="23" t="s">
        <v>70</v>
      </c>
      <c r="E126" s="24" t="s">
        <v>79</v>
      </c>
      <c r="F126" s="24" t="s">
        <v>79</v>
      </c>
      <c r="G126" s="24" t="s">
        <v>79</v>
      </c>
      <c r="H126" s="24">
        <v>-10.490307867690396</v>
      </c>
      <c r="I126" s="24">
        <v>10.828025477680825</v>
      </c>
      <c r="J126" s="24">
        <v>-7.9310344827448143</v>
      </c>
      <c r="K126" s="24">
        <v>1.3732833957293744</v>
      </c>
      <c r="L126" s="24">
        <v>17.98029556643106</v>
      </c>
      <c r="M126" s="24">
        <v>1.8789144051051032</v>
      </c>
      <c r="N126" s="24">
        <v>10.245901639267196</v>
      </c>
      <c r="O126" s="24">
        <v>14.869888475902847</v>
      </c>
      <c r="P126" s="24">
        <v>-0.16181229773396533</v>
      </c>
      <c r="Q126" s="24">
        <v>6.3209076174776113</v>
      </c>
      <c r="R126" s="24">
        <v>-4.8018292682860846</v>
      </c>
      <c r="S126" s="24">
        <v>-6.3250600480260211</v>
      </c>
      <c r="T126" s="24">
        <v>-16.324786324787745</v>
      </c>
      <c r="U126" s="24">
        <v>-7.0306830475487807</v>
      </c>
      <c r="V126" s="24">
        <v>-5.9460437737794862</v>
      </c>
      <c r="W126" s="24">
        <v>-24.295560666077719</v>
      </c>
      <c r="X126" s="24">
        <v>-7.5414584820001407</v>
      </c>
      <c r="Y126" s="24">
        <v>-41.022494389491889</v>
      </c>
      <c r="Z126" s="24">
        <v>18.840914412712785</v>
      </c>
      <c r="AA126" s="24">
        <v>-6.6582082266446241</v>
      </c>
      <c r="AB126" s="24">
        <v>-4.8290425477850452</v>
      </c>
      <c r="AC126" s="24">
        <v>-4.8782055089307104</v>
      </c>
    </row>
    <row r="127" spans="4:54" ht="25.5" customHeight="1">
      <c r="D127" s="23" t="s">
        <v>71</v>
      </c>
      <c r="E127" s="24" t="s">
        <v>79</v>
      </c>
      <c r="F127" s="24" t="s">
        <v>79</v>
      </c>
      <c r="G127" s="24" t="s">
        <v>79</v>
      </c>
      <c r="H127" s="24">
        <v>8.4485407066523308</v>
      </c>
      <c r="I127" s="24">
        <v>-0.28328611897913136</v>
      </c>
      <c r="J127" s="24">
        <v>0.14204545452203288</v>
      </c>
      <c r="K127" s="24">
        <v>7.5177304964967329</v>
      </c>
      <c r="L127" s="24">
        <v>8.7071240105207401</v>
      </c>
      <c r="M127" s="24">
        <v>10.436893203964148</v>
      </c>
      <c r="N127" s="24">
        <v>8.0219780219616297</v>
      </c>
      <c r="O127" s="24">
        <v>-1.1190233977409481</v>
      </c>
      <c r="P127" s="24">
        <v>4.9382716048505859</v>
      </c>
      <c r="Q127" s="24">
        <v>2.4509803922273976</v>
      </c>
      <c r="R127" s="24">
        <v>-8.8038277512520793</v>
      </c>
      <c r="S127" s="24">
        <v>-5.8761804826992119</v>
      </c>
      <c r="T127" s="24">
        <v>-16.164994425826752</v>
      </c>
      <c r="U127" s="24">
        <v>5.2818684527124127</v>
      </c>
      <c r="V127" s="24">
        <v>-12.670693759051478</v>
      </c>
      <c r="W127" s="24">
        <v>-36.756600352968874</v>
      </c>
      <c r="X127" s="24">
        <v>-33.573167186044827</v>
      </c>
      <c r="Y127" s="24">
        <v>-19.447043013968724</v>
      </c>
      <c r="Z127" s="24">
        <v>40.565017797439126</v>
      </c>
      <c r="AA127" s="24">
        <v>-6.0974518604815735</v>
      </c>
      <c r="AB127" s="24">
        <v>-14.623679018999958</v>
      </c>
      <c r="AC127" s="24">
        <v>-7.9209329139002804</v>
      </c>
    </row>
    <row r="128" spans="4:54" ht="25.5" customHeight="1">
      <c r="D128" s="23" t="s">
        <v>72</v>
      </c>
      <c r="E128" s="24" t="s">
        <v>79</v>
      </c>
      <c r="F128" s="24" t="s">
        <v>79</v>
      </c>
      <c r="G128" s="24" t="s">
        <v>79</v>
      </c>
      <c r="H128" s="24">
        <v>0.71813285457538178</v>
      </c>
      <c r="I128" s="24">
        <v>4.6345811050945374</v>
      </c>
      <c r="J128" s="24">
        <v>4.0885860308168764</v>
      </c>
      <c r="K128" s="24">
        <v>10.147299508956099</v>
      </c>
      <c r="L128" s="24">
        <v>10.401188707286391</v>
      </c>
      <c r="M128" s="24">
        <v>-0.26917900403656825</v>
      </c>
      <c r="N128" s="24">
        <v>8.7719298245469091</v>
      </c>
      <c r="O128" s="24">
        <v>5.7071960297938595</v>
      </c>
      <c r="P128" s="24">
        <v>-3.9906103286597494</v>
      </c>
      <c r="Q128" s="24">
        <v>12.836185819079438</v>
      </c>
      <c r="R128" s="24">
        <v>-10.834236186375213</v>
      </c>
      <c r="S128" s="24">
        <v>-9.1130012150524848</v>
      </c>
      <c r="T128" s="24">
        <v>-18.716577540077452</v>
      </c>
      <c r="U128" s="24">
        <v>-3.3562039714401304</v>
      </c>
      <c r="V128" s="24">
        <v>-3.7448231253205955</v>
      </c>
      <c r="W128" s="24">
        <v>-25.830884473604389</v>
      </c>
      <c r="X128" s="24">
        <v>-70.278388649040792</v>
      </c>
      <c r="Y128" s="24">
        <v>96.490735193044969</v>
      </c>
      <c r="Z128" s="24">
        <v>-0.86932529751954091</v>
      </c>
      <c r="AA128" s="24">
        <v>-6.2794110400819054</v>
      </c>
      <c r="AB128" s="24">
        <v>2.3663710983935715</v>
      </c>
      <c r="AC128" s="24">
        <v>-3.8310212189532344</v>
      </c>
    </row>
    <row r="129" spans="4:29" ht="25.5" customHeight="1">
      <c r="D129" s="23" t="s">
        <v>73</v>
      </c>
      <c r="E129" s="24" t="s">
        <v>79</v>
      </c>
      <c r="F129" s="24" t="s">
        <v>79</v>
      </c>
      <c r="G129" s="24" t="s">
        <v>79</v>
      </c>
      <c r="H129" s="24">
        <v>1.9332161686815841</v>
      </c>
      <c r="I129" s="24">
        <v>0</v>
      </c>
      <c r="J129" s="24">
        <v>5.862068965608902</v>
      </c>
      <c r="K129" s="24">
        <v>3.0944625406773341</v>
      </c>
      <c r="L129" s="24">
        <v>11.216429699824637</v>
      </c>
      <c r="M129" s="24">
        <v>6.9602272727246728</v>
      </c>
      <c r="N129" s="24">
        <v>9.6945551128679419</v>
      </c>
      <c r="O129" s="24">
        <v>8.3535108958739279</v>
      </c>
      <c r="P129" s="24">
        <v>1.899441340865704</v>
      </c>
      <c r="Q129" s="24">
        <v>0.6578947368393262</v>
      </c>
      <c r="R129" s="24">
        <v>-3.1590413944100226</v>
      </c>
      <c r="S129" s="24">
        <v>-11.811023621952121</v>
      </c>
      <c r="T129" s="24">
        <v>-24.36224489795179</v>
      </c>
      <c r="U129" s="24">
        <v>-0.80538491950983282</v>
      </c>
      <c r="V129" s="24">
        <v>-13.573597409044936</v>
      </c>
      <c r="W129" s="24">
        <v>-16.596038568431094</v>
      </c>
      <c r="X129" s="24">
        <v>-67.067193288238627</v>
      </c>
      <c r="Y129" s="24">
        <v>59.32231533602306</v>
      </c>
      <c r="Z129" s="24">
        <v>25.81242825548884</v>
      </c>
      <c r="AA129" s="24">
        <v>-5.6008579274207442</v>
      </c>
      <c r="AB129" s="24">
        <v>-8.9979940611894627</v>
      </c>
      <c r="AC129" s="24">
        <v>3.0610587822712088</v>
      </c>
    </row>
    <row r="130" spans="4:29" ht="25.5" customHeight="1">
      <c r="D130" s="23" t="s">
        <v>74</v>
      </c>
      <c r="E130" s="24" t="s">
        <v>79</v>
      </c>
      <c r="F130" s="24" t="s">
        <v>79</v>
      </c>
      <c r="G130" s="24" t="s">
        <v>79</v>
      </c>
      <c r="H130" s="24">
        <v>2.4029574860962244</v>
      </c>
      <c r="I130" s="24">
        <v>-4.5126353791885121</v>
      </c>
      <c r="J130" s="24">
        <v>2.6465028357143927</v>
      </c>
      <c r="K130" s="24">
        <v>10.865561694272285</v>
      </c>
      <c r="L130" s="24">
        <v>12.458471760770728</v>
      </c>
      <c r="M130" s="24">
        <v>4.4313146232726863</v>
      </c>
      <c r="N130" s="24">
        <v>4.8090523338795821</v>
      </c>
      <c r="O130" s="24">
        <v>9.041835357609207</v>
      </c>
      <c r="P130" s="24">
        <v>9.5297029702789295</v>
      </c>
      <c r="Q130" s="24">
        <v>-3.5028248587254063</v>
      </c>
      <c r="R130" s="24">
        <v>-12.529274004688451</v>
      </c>
      <c r="S130" s="24">
        <v>-5.756358768448111</v>
      </c>
      <c r="T130" s="24">
        <v>-18.3238636363652</v>
      </c>
      <c r="U130" s="24">
        <v>0.73966277731138952</v>
      </c>
      <c r="V130" s="24">
        <v>-11.544093613036344</v>
      </c>
      <c r="W130" s="24">
        <v>-26.237156584005518</v>
      </c>
      <c r="X130" s="24">
        <v>-40.109986922811458</v>
      </c>
      <c r="Y130" s="24">
        <v>17.13893089471652</v>
      </c>
      <c r="Z130" s="24">
        <v>2.6667023419189251</v>
      </c>
      <c r="AA130" s="24">
        <v>-2.1904008801420294</v>
      </c>
      <c r="AB130" s="24">
        <v>-8.0698002619557503</v>
      </c>
      <c r="AC130" s="24">
        <v>-1.1927872103789761</v>
      </c>
    </row>
    <row r="131" spans="4:29" ht="25.5" customHeight="1">
      <c r="D131" s="23" t="s">
        <v>75</v>
      </c>
      <c r="E131" s="24" t="s">
        <v>79</v>
      </c>
      <c r="F131" s="24" t="s">
        <v>79</v>
      </c>
      <c r="G131" s="24" t="s">
        <v>79</v>
      </c>
      <c r="H131" s="24">
        <v>-4.6874999999002576</v>
      </c>
      <c r="I131" s="24">
        <v>-1.2750455373056413</v>
      </c>
      <c r="J131" s="24">
        <v>2.3985239851986861</v>
      </c>
      <c r="K131" s="24">
        <v>9.7297297297454399</v>
      </c>
      <c r="L131" s="24">
        <v>10.180623973681602</v>
      </c>
      <c r="M131" s="24">
        <v>12.071535022329428</v>
      </c>
      <c r="N131" s="24">
        <v>7.3138297872272551</v>
      </c>
      <c r="O131" s="24">
        <v>6.6914498141809275</v>
      </c>
      <c r="P131" s="24">
        <v>6.3879210220585847</v>
      </c>
      <c r="Q131" s="24">
        <v>1.4192139737755127</v>
      </c>
      <c r="R131" s="24">
        <v>-12.486544671709565</v>
      </c>
      <c r="S131" s="24">
        <v>-8.9790897908838989</v>
      </c>
      <c r="T131" s="24">
        <v>-17.027027027003825</v>
      </c>
      <c r="U131" s="24">
        <v>0.16884218337862578</v>
      </c>
      <c r="V131" s="24">
        <v>-10.394275025154521</v>
      </c>
      <c r="W131" s="24">
        <v>-18.108711422452529</v>
      </c>
      <c r="X131" s="24">
        <v>-25.065277316357047</v>
      </c>
      <c r="Y131" s="24">
        <v>-23.195304044078956</v>
      </c>
      <c r="Z131" s="24">
        <v>10.95426592236246</v>
      </c>
      <c r="AA131" s="24">
        <v>-7.3618307753750667</v>
      </c>
      <c r="AB131" s="24">
        <v>-4.995591977977309</v>
      </c>
      <c r="AC131" s="24">
        <v>3.6477513049564481</v>
      </c>
    </row>
    <row r="132" spans="4:29" ht="25.5" customHeight="1">
      <c r="D132" s="23" t="s">
        <v>76</v>
      </c>
      <c r="E132" s="24" t="s">
        <v>79</v>
      </c>
      <c r="F132" s="24" t="s">
        <v>79</v>
      </c>
      <c r="G132" s="24" t="s">
        <v>79</v>
      </c>
      <c r="H132" s="24">
        <v>-1.5228426395620609</v>
      </c>
      <c r="I132" s="24">
        <v>6.5292096220822549</v>
      </c>
      <c r="J132" s="24">
        <v>0</v>
      </c>
      <c r="K132" s="24">
        <v>11.77419354836411</v>
      </c>
      <c r="L132" s="24">
        <v>5.3391053391540266</v>
      </c>
      <c r="M132" s="24">
        <v>10.958904109540635</v>
      </c>
      <c r="N132" s="24">
        <v>13.580246913605819</v>
      </c>
      <c r="O132" s="24">
        <v>5.2173913043609188</v>
      </c>
      <c r="P132" s="24">
        <v>4.7520661156152721</v>
      </c>
      <c r="Q132" s="24">
        <v>-2.1696252465089327</v>
      </c>
      <c r="R132" s="24">
        <v>-8.8709677419983919</v>
      </c>
      <c r="S132" s="24">
        <v>-15.486725663702783</v>
      </c>
      <c r="T132" s="24">
        <v>-15.052356020954893</v>
      </c>
      <c r="U132" s="24">
        <v>-4.4060643882176898</v>
      </c>
      <c r="V132" s="24">
        <v>-14.544404798067879</v>
      </c>
      <c r="W132" s="24">
        <v>-16.927134241780095</v>
      </c>
      <c r="X132" s="24">
        <v>-43.254343102394323</v>
      </c>
      <c r="Y132" s="24">
        <v>1.4302612254417424</v>
      </c>
      <c r="Z132" s="24">
        <v>20.541169046562668</v>
      </c>
      <c r="AA132" s="24">
        <v>-15.592616473011777</v>
      </c>
      <c r="AB132" s="24">
        <v>-8.62731621253252</v>
      </c>
      <c r="AC132" s="24">
        <v>0.70090481490365786</v>
      </c>
    </row>
    <row r="133" spans="4:29" ht="25.5" customHeight="1">
      <c r="D133" s="23" t="s">
        <v>77</v>
      </c>
      <c r="E133" s="24" t="s">
        <v>79</v>
      </c>
      <c r="F133" s="24" t="s">
        <v>79</v>
      </c>
      <c r="G133" s="24" t="s">
        <v>79</v>
      </c>
      <c r="H133" s="24">
        <v>-4.066543438178682</v>
      </c>
      <c r="I133" s="24">
        <v>7.3217726397288407</v>
      </c>
      <c r="J133" s="24">
        <v>3.9497307001646664</v>
      </c>
      <c r="K133" s="24">
        <v>4.663212435299835</v>
      </c>
      <c r="L133" s="24">
        <v>12.871287128658061</v>
      </c>
      <c r="M133" s="24">
        <v>10.087719298231157</v>
      </c>
      <c r="N133" s="24">
        <v>9.8273572377228557</v>
      </c>
      <c r="O133" s="24">
        <v>2.660217654239827</v>
      </c>
      <c r="P133" s="24">
        <v>4.1224970552842466</v>
      </c>
      <c r="Q133" s="24">
        <v>0.11312217196353114</v>
      </c>
      <c r="R133" s="24">
        <v>-10.73446327677685</v>
      </c>
      <c r="S133" s="24">
        <v>-14.810126582314032</v>
      </c>
      <c r="T133" s="24">
        <v>-17.979197622584074</v>
      </c>
      <c r="U133" s="24">
        <v>-6.5301950389848766</v>
      </c>
      <c r="V133" s="24">
        <v>-16.602164802682484</v>
      </c>
      <c r="W133" s="24">
        <v>-15.345464958856503</v>
      </c>
      <c r="X133" s="24">
        <v>-36.784528812863783</v>
      </c>
      <c r="Y133" s="24">
        <v>-3.5471353312113929</v>
      </c>
      <c r="Z133" s="24">
        <v>31.047885681312337</v>
      </c>
      <c r="AA133" s="24">
        <v>-18.311218961460739</v>
      </c>
      <c r="AB133" s="24">
        <v>-10.484117078066246</v>
      </c>
      <c r="AC133" s="24">
        <v>-2.09907722502084</v>
      </c>
    </row>
    <row r="134" spans="4:29" ht="25.5" customHeight="1">
      <c r="D134" s="23" t="s">
        <v>78</v>
      </c>
      <c r="E134" s="24" t="s">
        <v>79</v>
      </c>
      <c r="F134" s="24" t="s">
        <v>79</v>
      </c>
      <c r="G134" s="24" t="s">
        <v>79</v>
      </c>
      <c r="H134" s="24">
        <v>-3.8461538462265521</v>
      </c>
      <c r="I134" s="24">
        <v>1.1428571429761503</v>
      </c>
      <c r="J134" s="24">
        <v>2.0715630885331793</v>
      </c>
      <c r="K134" s="24">
        <v>6.8265682655609172</v>
      </c>
      <c r="L134" s="24">
        <v>9.4991364421350699</v>
      </c>
      <c r="M134" s="24">
        <v>13.24921135657231</v>
      </c>
      <c r="N134" s="24">
        <v>12.534818941447877</v>
      </c>
      <c r="O134" s="24">
        <v>4.4554455446164987</v>
      </c>
      <c r="P134" s="24">
        <v>11.018957345901924</v>
      </c>
      <c r="Q134" s="24">
        <v>-0.64034151547236462</v>
      </c>
      <c r="R134" s="24">
        <v>-13.641245972070671</v>
      </c>
      <c r="S134" s="24">
        <v>-9.3283582089378587</v>
      </c>
      <c r="T134" s="24">
        <v>-17.283950617255549</v>
      </c>
      <c r="U134" s="24">
        <v>-2.8248371309680942</v>
      </c>
      <c r="V134" s="24">
        <v>-23.285389719177541</v>
      </c>
      <c r="W134" s="24">
        <v>-13.266066934689725</v>
      </c>
      <c r="X134" s="24">
        <v>-34.433095105888022</v>
      </c>
      <c r="Y134" s="24">
        <v>-7.8646760902054025</v>
      </c>
      <c r="Z134" s="24">
        <v>13.667136097945809</v>
      </c>
      <c r="AA134" s="24">
        <v>-4.704337378223677</v>
      </c>
      <c r="AB134" s="24">
        <v>-9.269128443390052</v>
      </c>
      <c r="AC134" s="24" t="s">
        <v>79</v>
      </c>
    </row>
    <row r="135" spans="4:29" ht="25.5" customHeight="1">
      <c r="D135" s="23" t="s">
        <v>80</v>
      </c>
      <c r="E135" s="24" t="s">
        <v>79</v>
      </c>
      <c r="F135" s="24" t="s">
        <v>79</v>
      </c>
      <c r="G135" s="24" t="s">
        <v>79</v>
      </c>
      <c r="H135" s="24">
        <v>-6.6907775769700866</v>
      </c>
      <c r="I135" s="24">
        <v>2.9069767443332228</v>
      </c>
      <c r="J135" s="24">
        <v>-2.4482109229278848</v>
      </c>
      <c r="K135" s="24">
        <v>9.0733590734242355</v>
      </c>
      <c r="L135" s="24">
        <v>10.619469026566343</v>
      </c>
      <c r="M135" s="24">
        <v>8.9600000000169331</v>
      </c>
      <c r="N135" s="24">
        <v>23.641703377314684</v>
      </c>
      <c r="O135" s="24">
        <v>5.4631828978817243</v>
      </c>
      <c r="P135" s="24">
        <v>11.148648648698956</v>
      </c>
      <c r="Q135" s="24">
        <v>0.20263424518660589</v>
      </c>
      <c r="R135" s="24">
        <v>-5.1567239636274964</v>
      </c>
      <c r="S135" s="24">
        <v>-18.017057569314186</v>
      </c>
      <c r="T135" s="24">
        <v>-11.443433029868167</v>
      </c>
      <c r="U135" s="24">
        <v>-2.2359708460102379</v>
      </c>
      <c r="V135" s="24">
        <v>-32.367827900590918</v>
      </c>
      <c r="W135" s="24">
        <v>-14.512779654672913</v>
      </c>
      <c r="X135" s="24">
        <v>-15.426167517569223</v>
      </c>
      <c r="Y135" s="24">
        <v>-14.082234218579604</v>
      </c>
      <c r="Z135" s="24">
        <v>8.4637443588309047E-2</v>
      </c>
      <c r="AA135" s="24">
        <v>-4.7121322617243111</v>
      </c>
      <c r="AB135" s="24">
        <v>-11.10374375439671</v>
      </c>
      <c r="AC135" s="24" t="s">
        <v>79</v>
      </c>
    </row>
    <row r="136" spans="4:29" ht="25.5" customHeight="1">
      <c r="D136" s="23" t="s">
        <v>81</v>
      </c>
      <c r="E136" s="24" t="s">
        <v>79</v>
      </c>
      <c r="F136" s="24" t="s">
        <v>79</v>
      </c>
      <c r="G136" s="24" t="s">
        <v>79</v>
      </c>
      <c r="H136" s="24">
        <v>10.923276983181829</v>
      </c>
      <c r="I136" s="24">
        <v>-2.4618991794507883</v>
      </c>
      <c r="J136" s="24">
        <v>-1.6826923076476485</v>
      </c>
      <c r="K136" s="24">
        <v>6.4792176039061511</v>
      </c>
      <c r="L136" s="24">
        <v>14.58094144661195</v>
      </c>
      <c r="M136" s="24">
        <v>9.6192384770135586</v>
      </c>
      <c r="N136" s="24">
        <v>26.599634369213621</v>
      </c>
      <c r="O136" s="24">
        <v>-2.3104693140472699</v>
      </c>
      <c r="P136" s="24">
        <v>5.321507760509947</v>
      </c>
      <c r="Q136" s="24">
        <v>3.7894736842181587</v>
      </c>
      <c r="R136" s="24">
        <v>-9.2630155510215353</v>
      </c>
      <c r="S136" s="24">
        <v>-14.977645305581555</v>
      </c>
      <c r="T136" s="24">
        <v>-12.532865907068869</v>
      </c>
      <c r="U136" s="24">
        <v>-9.3411793014065765</v>
      </c>
      <c r="V136" s="24">
        <v>-24.84296391221369</v>
      </c>
      <c r="W136" s="24">
        <v>1.8356184276942189</v>
      </c>
      <c r="X136" s="24">
        <v>-37.412448242192333</v>
      </c>
      <c r="Y136" s="24">
        <v>-5.9437469773421903</v>
      </c>
      <c r="Z136" s="24">
        <v>0.34007389329249182</v>
      </c>
      <c r="AA136" s="24">
        <v>-8.0714152266168515</v>
      </c>
      <c r="AB136" s="24">
        <v>-3.862322619013514</v>
      </c>
      <c r="AC136" s="24" t="s">
        <v>79</v>
      </c>
    </row>
    <row r="137" spans="4:29" ht="37.5">
      <c r="D137" s="29" t="s">
        <v>82</v>
      </c>
      <c r="E137" s="30" t="s">
        <v>79</v>
      </c>
      <c r="F137" s="30" t="s">
        <v>79</v>
      </c>
      <c r="G137" s="30" t="s">
        <v>79</v>
      </c>
      <c r="H137" s="30">
        <v>-1.158703293843788</v>
      </c>
      <c r="I137" s="30">
        <v>1.159114857749044</v>
      </c>
      <c r="J137" s="30">
        <v>1.0807291666897978</v>
      </c>
      <c r="K137" s="30">
        <v>7.1235347159540163</v>
      </c>
      <c r="L137" s="30">
        <v>11.075036075016609</v>
      </c>
      <c r="M137" s="30">
        <v>9.559380751346902</v>
      </c>
      <c r="N137" s="30">
        <v>11.976284584957275</v>
      </c>
      <c r="O137" s="30">
        <v>5.9036357218795965</v>
      </c>
      <c r="P137" s="30">
        <v>5.4162153153680226</v>
      </c>
      <c r="Q137" s="30">
        <v>2.561062366624256</v>
      </c>
      <c r="R137" s="30">
        <v>-7.6994219653303331</v>
      </c>
      <c r="S137" s="30">
        <v>-10.880093520378708</v>
      </c>
      <c r="T137" s="30">
        <v>-16.08732315186343</v>
      </c>
      <c r="U137" s="30">
        <v>-4.1127506569025973</v>
      </c>
      <c r="V137" s="30">
        <v>-14.292558413272694</v>
      </c>
      <c r="W137" s="30">
        <v>-20.656974854891587</v>
      </c>
      <c r="X137" s="30">
        <v>-30.605825629038875</v>
      </c>
      <c r="Y137" s="30">
        <v>-16.799530645604587</v>
      </c>
      <c r="Z137" s="30">
        <v>14.787028722982676</v>
      </c>
      <c r="AA137" s="30">
        <v>-4.573888353308309</v>
      </c>
      <c r="AB137" s="30">
        <v>-7.6616294732856023</v>
      </c>
      <c r="AC137" s="30" t="s">
        <v>79</v>
      </c>
    </row>
    <row r="138" spans="4:29" ht="25.5" customHeight="1"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27"/>
      <c r="Q138" s="28"/>
      <c r="R138" s="28"/>
      <c r="S138" s="28"/>
      <c r="T138" s="28"/>
      <c r="U138" s="28"/>
    </row>
    <row r="139" spans="4:29" ht="25.5" customHeight="1">
      <c r="D139" s="123" t="s">
        <v>90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</row>
    <row r="140" spans="4:29" ht="25.5" customHeight="1">
      <c r="D140" s="124" t="s">
        <v>68</v>
      </c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</row>
    <row r="141" spans="4:29" ht="25.5" customHeight="1">
      <c r="D141" s="21"/>
      <c r="E141" s="22">
        <v>2001</v>
      </c>
      <c r="F141" s="22">
        <v>2002</v>
      </c>
      <c r="G141" s="22">
        <v>2003</v>
      </c>
      <c r="H141" s="22">
        <v>2004</v>
      </c>
      <c r="I141" s="22">
        <v>2005</v>
      </c>
      <c r="J141" s="22">
        <v>2006</v>
      </c>
      <c r="K141" s="22">
        <v>2007</v>
      </c>
      <c r="L141" s="22">
        <v>2008</v>
      </c>
      <c r="M141" s="22">
        <v>2009</v>
      </c>
      <c r="N141" s="22">
        <v>2010</v>
      </c>
      <c r="O141" s="22">
        <v>2011</v>
      </c>
      <c r="P141" s="22">
        <v>2012</v>
      </c>
      <c r="Q141" s="22">
        <v>2013</v>
      </c>
      <c r="R141" s="22">
        <v>2014</v>
      </c>
      <c r="S141" s="22">
        <v>2015</v>
      </c>
      <c r="T141" s="22">
        <v>2016</v>
      </c>
      <c r="U141" s="22">
        <v>2017</v>
      </c>
      <c r="V141" s="22">
        <v>2018</v>
      </c>
      <c r="W141" s="22">
        <v>2019</v>
      </c>
      <c r="X141" s="22">
        <v>2020</v>
      </c>
      <c r="Y141" s="22">
        <v>2021</v>
      </c>
      <c r="Z141" s="22">
        <v>2022</v>
      </c>
      <c r="AA141" s="22">
        <v>2023</v>
      </c>
      <c r="AB141" s="22">
        <v>2024</v>
      </c>
      <c r="AC141" s="22">
        <v>2025</v>
      </c>
    </row>
    <row r="142" spans="4:29" ht="25.5" customHeight="1">
      <c r="D142" s="23" t="s">
        <v>69</v>
      </c>
      <c r="E142" s="24" t="s">
        <v>79</v>
      </c>
      <c r="F142" s="24" t="s">
        <v>79</v>
      </c>
      <c r="G142" s="24" t="s">
        <v>79</v>
      </c>
      <c r="H142" s="24">
        <v>19.444444444703855</v>
      </c>
      <c r="I142" s="24">
        <v>-15.116279069574945</v>
      </c>
      <c r="J142" s="24">
        <v>113.01369862996262</v>
      </c>
      <c r="K142" s="24">
        <v>13.18327974266631</v>
      </c>
      <c r="L142" s="24">
        <v>24.715909090761624</v>
      </c>
      <c r="M142" s="24">
        <v>15.261958997779557</v>
      </c>
      <c r="N142" s="24">
        <v>32.213438735234099</v>
      </c>
      <c r="O142" s="24">
        <v>7.4738415545979153</v>
      </c>
      <c r="P142" s="24">
        <v>32.962447844145636</v>
      </c>
      <c r="Q142" s="24">
        <v>8.6820083681820481</v>
      </c>
      <c r="R142" s="24">
        <v>-3.7536092395680676</v>
      </c>
      <c r="S142" s="24">
        <v>20.999999999941465</v>
      </c>
      <c r="T142" s="24">
        <v>-24.876033057876747</v>
      </c>
      <c r="U142" s="24">
        <v>-6.621023269697468</v>
      </c>
      <c r="V142" s="24">
        <v>4.6500697634572319</v>
      </c>
      <c r="W142" s="24">
        <v>1.5926540069227446</v>
      </c>
      <c r="X142" s="24">
        <v>-6.7000389091927737</v>
      </c>
      <c r="Y142" s="24">
        <v>-13.508994858953361</v>
      </c>
      <c r="Z142" s="24">
        <v>-7.6040977517870427</v>
      </c>
      <c r="AA142" s="24">
        <v>12.889344490147137</v>
      </c>
      <c r="AB142" s="24">
        <v>4.3201760365165098</v>
      </c>
      <c r="AC142" s="24">
        <v>1.6459230670646585</v>
      </c>
    </row>
    <row r="143" spans="4:29" ht="25.5" customHeight="1">
      <c r="D143" s="23" t="s">
        <v>70</v>
      </c>
      <c r="E143" s="24" t="s">
        <v>79</v>
      </c>
      <c r="F143" s="24" t="s">
        <v>79</v>
      </c>
      <c r="G143" s="24" t="s">
        <v>79</v>
      </c>
      <c r="H143" s="24">
        <v>6.76691729362211</v>
      </c>
      <c r="I143" s="24">
        <v>30.985915492212413</v>
      </c>
      <c r="J143" s="24">
        <v>45.161290323143113</v>
      </c>
      <c r="K143" s="24">
        <v>22.592592592190041</v>
      </c>
      <c r="L143" s="24">
        <v>39.879154078749799</v>
      </c>
      <c r="M143" s="24">
        <v>11.231101511727747</v>
      </c>
      <c r="N143" s="24">
        <v>20.970873786567346</v>
      </c>
      <c r="O143" s="24">
        <v>14.767255216739272</v>
      </c>
      <c r="P143" s="24">
        <v>33.426573426566478</v>
      </c>
      <c r="Q143" s="24">
        <v>5.1362683437224055</v>
      </c>
      <c r="R143" s="24">
        <v>7.1784646062041935</v>
      </c>
      <c r="S143" s="24">
        <v>8.1860465116112113</v>
      </c>
      <c r="T143" s="24">
        <v>-17.024935511575812</v>
      </c>
      <c r="U143" s="24">
        <v>-13.985349944852709</v>
      </c>
      <c r="V143" s="24">
        <v>7.0936854990740983</v>
      </c>
      <c r="W143" s="24">
        <v>9.6161763005363952</v>
      </c>
      <c r="X143" s="24">
        <v>-12.846395665652643</v>
      </c>
      <c r="Y143" s="24">
        <v>-10.209098786184168</v>
      </c>
      <c r="Z143" s="24">
        <v>-8.0331397310798636</v>
      </c>
      <c r="AA143" s="24">
        <v>-2.68408069428967</v>
      </c>
      <c r="AB143" s="24">
        <v>10.656483692185814</v>
      </c>
      <c r="AC143" s="24">
        <v>-3.8460735153919345</v>
      </c>
    </row>
    <row r="144" spans="4:29" ht="25.5" customHeight="1">
      <c r="D144" s="23" t="s">
        <v>71</v>
      </c>
      <c r="E144" s="24" t="s">
        <v>79</v>
      </c>
      <c r="F144" s="24" t="s">
        <v>79</v>
      </c>
      <c r="G144" s="24" t="s">
        <v>79</v>
      </c>
      <c r="H144" s="24">
        <v>51.181102362587239</v>
      </c>
      <c r="I144" s="24">
        <v>36.979166666602303</v>
      </c>
      <c r="J144" s="24">
        <v>30.418250950735004</v>
      </c>
      <c r="K144" s="24">
        <v>25.072886297111197</v>
      </c>
      <c r="L144" s="24">
        <v>24.708624708853357</v>
      </c>
      <c r="M144" s="24">
        <v>17.943925233487889</v>
      </c>
      <c r="N144" s="24">
        <v>35.499207607127637</v>
      </c>
      <c r="O144" s="24">
        <v>4.2105263157534489</v>
      </c>
      <c r="P144" s="24">
        <v>27.384960718305894</v>
      </c>
      <c r="Q144" s="24">
        <v>-2.0264317180854863</v>
      </c>
      <c r="R144" s="24">
        <v>-5.0359712230046982</v>
      </c>
      <c r="S144" s="24">
        <v>21.780303030260907</v>
      </c>
      <c r="T144" s="24">
        <v>-8.6314152410662981</v>
      </c>
      <c r="U144" s="24">
        <v>-12.343013245694811</v>
      </c>
      <c r="V144" s="24">
        <v>-6.6630712257831126</v>
      </c>
      <c r="W144" s="24">
        <v>0.62029289648855013</v>
      </c>
      <c r="X144" s="24">
        <v>-23.208999096346162</v>
      </c>
      <c r="Y144" s="24">
        <v>-0.3574748935986638</v>
      </c>
      <c r="Z144" s="24">
        <v>16.476322785594299</v>
      </c>
      <c r="AA144" s="24">
        <v>4.167228596139072</v>
      </c>
      <c r="AB144" s="24">
        <v>-12.048528280041138</v>
      </c>
      <c r="AC144" s="24">
        <v>-2.1300698784200267</v>
      </c>
    </row>
    <row r="145" spans="4:29" ht="25.5" customHeight="1">
      <c r="D145" s="23" t="s">
        <v>72</v>
      </c>
      <c r="E145" s="24" t="s">
        <v>79</v>
      </c>
      <c r="F145" s="24" t="s">
        <v>79</v>
      </c>
      <c r="G145" s="24" t="s">
        <v>79</v>
      </c>
      <c r="H145" s="24">
        <v>23.809523809613498</v>
      </c>
      <c r="I145" s="24">
        <v>68.589743589343797</v>
      </c>
      <c r="J145" s="24">
        <v>16.349809886080237</v>
      </c>
      <c r="K145" s="24">
        <v>31.045751634115316</v>
      </c>
      <c r="L145" s="24">
        <v>26.683291770421057</v>
      </c>
      <c r="M145" s="24">
        <v>27.75590551183862</v>
      </c>
      <c r="N145" s="24">
        <v>15.254237287906292</v>
      </c>
      <c r="O145" s="24">
        <v>-0.80213903726886748</v>
      </c>
      <c r="P145" s="24">
        <v>33.15363881388744</v>
      </c>
      <c r="Q145" s="24">
        <v>5.2631578947494706</v>
      </c>
      <c r="R145" s="24">
        <v>-4.6153846154243894</v>
      </c>
      <c r="S145" s="24">
        <v>2.5201612903370307</v>
      </c>
      <c r="T145" s="24">
        <v>-14.355948869179148</v>
      </c>
      <c r="U145" s="24">
        <v>4.4031623349858551</v>
      </c>
      <c r="V145" s="24">
        <v>4.8278260933380279</v>
      </c>
      <c r="W145" s="24">
        <v>-4.3328566271759072</v>
      </c>
      <c r="X145" s="24">
        <v>-45.582015761954629</v>
      </c>
      <c r="Y145" s="24">
        <v>46.619130761689512</v>
      </c>
      <c r="Z145" s="24">
        <v>-0.37168532686089328</v>
      </c>
      <c r="AA145" s="24">
        <v>-5.7661985110421536</v>
      </c>
      <c r="AB145" s="24">
        <v>16.192121430963134</v>
      </c>
      <c r="AC145" s="24">
        <v>-5.3929113177216159</v>
      </c>
    </row>
    <row r="146" spans="4:29" ht="25.5" customHeight="1">
      <c r="D146" s="23" t="s">
        <v>73</v>
      </c>
      <c r="E146" s="24" t="s">
        <v>79</v>
      </c>
      <c r="F146" s="24" t="s">
        <v>79</v>
      </c>
      <c r="G146" s="24" t="s">
        <v>79</v>
      </c>
      <c r="H146" s="24">
        <v>26.119402985290474</v>
      </c>
      <c r="I146" s="24">
        <v>52.662721893648978</v>
      </c>
      <c r="J146" s="24">
        <v>44.186046511749133</v>
      </c>
      <c r="K146" s="24">
        <v>18.548387096775887</v>
      </c>
      <c r="L146" s="24">
        <v>29.931972789040007</v>
      </c>
      <c r="M146" s="24">
        <v>5.2356020941302539</v>
      </c>
      <c r="N146" s="24">
        <v>28.855721393164036</v>
      </c>
      <c r="O146" s="24">
        <v>23.166023166043992</v>
      </c>
      <c r="P146" s="24">
        <v>17.241379310350524</v>
      </c>
      <c r="Q146" s="24">
        <v>-0.44563279857622318</v>
      </c>
      <c r="R146" s="24">
        <v>-3.4914950760861818</v>
      </c>
      <c r="S146" s="24">
        <v>-0.46382189239562166</v>
      </c>
      <c r="T146" s="24">
        <v>-14.445479962720054</v>
      </c>
      <c r="U146" s="24">
        <v>12.906652576472254</v>
      </c>
      <c r="V146" s="24">
        <v>-7.4038246375224048</v>
      </c>
      <c r="W146" s="24">
        <v>1.4255146584645217</v>
      </c>
      <c r="X146" s="24">
        <v>-37.452357362734979</v>
      </c>
      <c r="Y146" s="24">
        <v>32.694620172865974</v>
      </c>
      <c r="Z146" s="24">
        <v>2.05582036279921</v>
      </c>
      <c r="AA146" s="24">
        <v>-4.8563897316369005</v>
      </c>
      <c r="AB146" s="24">
        <v>-0.46607492430051911</v>
      </c>
      <c r="AC146" s="24">
        <v>4.7160825791929151</v>
      </c>
    </row>
    <row r="147" spans="4:29" ht="25.5" customHeight="1">
      <c r="D147" s="23" t="s">
        <v>74</v>
      </c>
      <c r="E147" s="24" t="s">
        <v>79</v>
      </c>
      <c r="F147" s="24" t="s">
        <v>79</v>
      </c>
      <c r="G147" s="24" t="s">
        <v>79</v>
      </c>
      <c r="H147" s="24">
        <v>39.130434783356336</v>
      </c>
      <c r="I147" s="24">
        <v>52.083333333590829</v>
      </c>
      <c r="J147" s="24">
        <v>23.972602739533055</v>
      </c>
      <c r="K147" s="24">
        <v>22.375690607492761</v>
      </c>
      <c r="L147" s="24">
        <v>39.503386004782712</v>
      </c>
      <c r="M147" s="24">
        <v>22.491909385171471</v>
      </c>
      <c r="N147" s="24">
        <v>23.117569352600519</v>
      </c>
      <c r="O147" s="24">
        <v>34.763948497833312</v>
      </c>
      <c r="P147" s="24">
        <v>-18.471337579579338</v>
      </c>
      <c r="Q147" s="24">
        <v>6.9335937499106937</v>
      </c>
      <c r="R147" s="24">
        <v>-7.4885844748424297</v>
      </c>
      <c r="S147" s="24">
        <v>7.4037512339978351</v>
      </c>
      <c r="T147" s="24">
        <v>-18.290441176531935</v>
      </c>
      <c r="U147" s="24">
        <v>5.1193998971023724</v>
      </c>
      <c r="V147" s="24">
        <v>-1.3426030658617472</v>
      </c>
      <c r="W147" s="24">
        <v>-8.8236727948379556</v>
      </c>
      <c r="X147" s="24">
        <v>-10.388498969595917</v>
      </c>
      <c r="Y147" s="24">
        <v>3.6757043712939197</v>
      </c>
      <c r="Z147" s="24">
        <v>1.8695803092519059</v>
      </c>
      <c r="AA147" s="24">
        <v>-8.8243781185936125</v>
      </c>
      <c r="AB147" s="24">
        <v>5.1901319058182294</v>
      </c>
      <c r="AC147" s="24">
        <v>0.57664401089456696</v>
      </c>
    </row>
    <row r="148" spans="4:29" ht="25.5" customHeight="1">
      <c r="D148" s="23" t="s">
        <v>75</v>
      </c>
      <c r="E148" s="24" t="s">
        <v>79</v>
      </c>
      <c r="F148" s="24" t="s">
        <v>79</v>
      </c>
      <c r="G148" s="24" t="s">
        <v>79</v>
      </c>
      <c r="H148" s="24">
        <v>21.27659574475247</v>
      </c>
      <c r="I148" s="24">
        <v>60.23391812845211</v>
      </c>
      <c r="J148" s="24">
        <v>27.007299270066664</v>
      </c>
      <c r="K148" s="24">
        <v>34.195402298899566</v>
      </c>
      <c r="L148" s="24">
        <v>31.049250535278226</v>
      </c>
      <c r="M148" s="24">
        <v>9.6405228756759165</v>
      </c>
      <c r="N148" s="24">
        <v>19.076005961378883</v>
      </c>
      <c r="O148" s="24">
        <v>16.145181476777793</v>
      </c>
      <c r="P148" s="24">
        <v>11.422413793023555</v>
      </c>
      <c r="Q148" s="24">
        <v>8.3172147002711139</v>
      </c>
      <c r="R148" s="24">
        <v>-8.3928571428703904</v>
      </c>
      <c r="S148" s="24">
        <v>-5.1656920077618684</v>
      </c>
      <c r="T148" s="24">
        <v>-13.463514902459828</v>
      </c>
      <c r="U148" s="24">
        <v>11.332342136479667</v>
      </c>
      <c r="V148" s="24">
        <v>-4.053513204552706</v>
      </c>
      <c r="W148" s="24">
        <v>-1.0800481660429573</v>
      </c>
      <c r="X148" s="24">
        <v>-5.7300794017429606</v>
      </c>
      <c r="Y148" s="24">
        <v>-5.1444852789395146</v>
      </c>
      <c r="Z148" s="24">
        <v>-0.22475697303463438</v>
      </c>
      <c r="AA148" s="24">
        <v>6.7979409806899316</v>
      </c>
      <c r="AB148" s="24">
        <v>0.26688929445668474</v>
      </c>
      <c r="AC148" s="24">
        <v>-4.7027082870968018</v>
      </c>
    </row>
    <row r="149" spans="4:29" ht="25.5" customHeight="1">
      <c r="D149" s="23" t="s">
        <v>76</v>
      </c>
      <c r="E149" s="24" t="s">
        <v>79</v>
      </c>
      <c r="F149" s="24" t="s">
        <v>79</v>
      </c>
      <c r="G149" s="24" t="s">
        <v>79</v>
      </c>
      <c r="H149" s="24">
        <v>4.4303797472758921</v>
      </c>
      <c r="I149" s="24">
        <v>67.272727272762097</v>
      </c>
      <c r="J149" s="24">
        <v>26.449275362497438</v>
      </c>
      <c r="K149" s="24">
        <v>35.530085959680832</v>
      </c>
      <c r="L149" s="24">
        <v>33.826638477792436</v>
      </c>
      <c r="M149" s="24">
        <v>-0.15797788314710903</v>
      </c>
      <c r="N149" s="24">
        <v>25.316455696210461</v>
      </c>
      <c r="O149" s="24">
        <v>26.262626262682765</v>
      </c>
      <c r="P149" s="24">
        <v>11.099999999926125</v>
      </c>
      <c r="Q149" s="24">
        <v>7.9207920791938058</v>
      </c>
      <c r="R149" s="24">
        <v>-6.6722268556181135</v>
      </c>
      <c r="S149" s="24">
        <v>-7.3279714030574432</v>
      </c>
      <c r="T149" s="24">
        <v>-8.9681774348897676</v>
      </c>
      <c r="U149" s="24">
        <v>-2.6768953587471778</v>
      </c>
      <c r="V149" s="24">
        <v>4.4740455232312737</v>
      </c>
      <c r="W149" s="24">
        <v>-3.5417725501399877</v>
      </c>
      <c r="X149" s="24">
        <v>-11.799942388494223</v>
      </c>
      <c r="Y149" s="24">
        <v>-9.1065508392917831</v>
      </c>
      <c r="Z149" s="24">
        <v>2.0471087221879403</v>
      </c>
      <c r="AA149" s="24">
        <v>6.2500688829565387</v>
      </c>
      <c r="AB149" s="24">
        <v>-2.7917011249933732</v>
      </c>
      <c r="AC149" s="24">
        <v>-0.65642241734771289</v>
      </c>
    </row>
    <row r="150" spans="4:29" ht="25.5" customHeight="1">
      <c r="D150" s="23" t="s">
        <v>77</v>
      </c>
      <c r="E150" s="24" t="s">
        <v>79</v>
      </c>
      <c r="F150" s="24" t="s">
        <v>79</v>
      </c>
      <c r="G150" s="24" t="s">
        <v>79</v>
      </c>
      <c r="H150" s="24">
        <v>10.909090909239062</v>
      </c>
      <c r="I150" s="24">
        <v>53.551912568145397</v>
      </c>
      <c r="J150" s="24">
        <v>25.622775800770835</v>
      </c>
      <c r="K150" s="24">
        <v>30.594900849802521</v>
      </c>
      <c r="L150" s="24">
        <v>50.759219088923317</v>
      </c>
      <c r="M150" s="24">
        <v>2.7338129496072172</v>
      </c>
      <c r="N150" s="24">
        <v>32.492997198794214</v>
      </c>
      <c r="O150" s="24">
        <v>7.505285412253393</v>
      </c>
      <c r="P150" s="24">
        <v>-0.39331366762102027</v>
      </c>
      <c r="Q150" s="24">
        <v>15.992102665341633</v>
      </c>
      <c r="R150" s="24">
        <v>-3.404255319099958</v>
      </c>
      <c r="S150" s="24">
        <v>-9.6916299559943972</v>
      </c>
      <c r="T150" s="24">
        <v>-11.999999999925926</v>
      </c>
      <c r="U150" s="24">
        <v>-3.0044549893052275</v>
      </c>
      <c r="V150" s="24">
        <v>0.68542144607992572</v>
      </c>
      <c r="W150" s="24">
        <v>-1.0016062289717853</v>
      </c>
      <c r="X150" s="24">
        <v>-7.0263393619700238</v>
      </c>
      <c r="Y150" s="24">
        <v>-14.600579962275395</v>
      </c>
      <c r="Z150" s="24">
        <v>7.0130984517735806</v>
      </c>
      <c r="AA150" s="24">
        <v>3.8240886963768039</v>
      </c>
      <c r="AB150" s="24">
        <v>-4.8866193088347281</v>
      </c>
      <c r="AC150" s="24">
        <v>5.792152205841572</v>
      </c>
    </row>
    <row r="151" spans="4:29" ht="25.5" customHeight="1">
      <c r="D151" s="23" t="s">
        <v>78</v>
      </c>
      <c r="E151" s="24" t="s">
        <v>79</v>
      </c>
      <c r="F151" s="24" t="s">
        <v>79</v>
      </c>
      <c r="G151" s="24" t="s">
        <v>79</v>
      </c>
      <c r="H151" s="24">
        <v>-17.55319148950494</v>
      </c>
      <c r="I151" s="24">
        <v>68.387096774746652</v>
      </c>
      <c r="J151" s="24">
        <v>21.455938697175192</v>
      </c>
      <c r="K151" s="24">
        <v>38.485804415970051</v>
      </c>
      <c r="L151" s="24">
        <v>42.824601366860819</v>
      </c>
      <c r="M151" s="24">
        <v>4.3062200958175145</v>
      </c>
      <c r="N151" s="24">
        <v>10.091743119234998</v>
      </c>
      <c r="O151" s="24">
        <v>28.749999999884636</v>
      </c>
      <c r="P151" s="24">
        <v>16.073354908357285</v>
      </c>
      <c r="Q151" s="24">
        <v>10.687732341985768</v>
      </c>
      <c r="R151" s="24">
        <v>0.25188916871388134</v>
      </c>
      <c r="S151" s="24">
        <v>-24.958123953052226</v>
      </c>
      <c r="T151" s="24">
        <v>-6.5848214286569391</v>
      </c>
      <c r="U151" s="24">
        <v>5.2284916621787803</v>
      </c>
      <c r="V151" s="24">
        <v>3.1817942978426217</v>
      </c>
      <c r="W151" s="24">
        <v>5.6649231282051682</v>
      </c>
      <c r="X151" s="24">
        <v>-10.348578120723207</v>
      </c>
      <c r="Y151" s="24">
        <v>-11.183806413179209</v>
      </c>
      <c r="Z151" s="24">
        <v>8.5035689078051711</v>
      </c>
      <c r="AA151" s="24">
        <v>-6.3793328679423773</v>
      </c>
      <c r="AB151" s="24">
        <v>6.3372098173889002</v>
      </c>
      <c r="AC151" s="24" t="s">
        <v>79</v>
      </c>
    </row>
    <row r="152" spans="4:29" ht="25.5" customHeight="1">
      <c r="D152" s="23" t="s">
        <v>80</v>
      </c>
      <c r="E152" s="24" t="s">
        <v>79</v>
      </c>
      <c r="F152" s="24" t="s">
        <v>79</v>
      </c>
      <c r="G152" s="24" t="s">
        <v>79</v>
      </c>
      <c r="H152" s="24">
        <v>-11.650485436811175</v>
      </c>
      <c r="I152" s="24">
        <v>59.340659340621137</v>
      </c>
      <c r="J152" s="24">
        <v>21.724137931207508</v>
      </c>
      <c r="K152" s="24">
        <v>37.67705382411124</v>
      </c>
      <c r="L152" s="24">
        <v>19.753086419933965</v>
      </c>
      <c r="M152" s="24">
        <v>17.869415807447563</v>
      </c>
      <c r="N152" s="24">
        <v>21.282798833862948</v>
      </c>
      <c r="O152" s="24">
        <v>24.639423076949797</v>
      </c>
      <c r="P152" s="24">
        <v>-0.77145612345186354</v>
      </c>
      <c r="Q152" s="24">
        <v>10.787172011668765</v>
      </c>
      <c r="R152" s="24">
        <v>5.6140350876494161</v>
      </c>
      <c r="S152" s="24">
        <v>-5.5647840531737209</v>
      </c>
      <c r="T152" s="24">
        <v>-8.9709762532658495</v>
      </c>
      <c r="U152" s="24">
        <v>-6.9047793125048162</v>
      </c>
      <c r="V152" s="24">
        <v>3.3274766834744618</v>
      </c>
      <c r="W152" s="24">
        <v>7.8364458116356284</v>
      </c>
      <c r="X152" s="24">
        <v>-10.715729046899536</v>
      </c>
      <c r="Y152" s="24">
        <v>-5.5787434333190111</v>
      </c>
      <c r="Z152" s="24">
        <v>-0.2470256130138293</v>
      </c>
      <c r="AA152" s="24">
        <v>18.239234657341676</v>
      </c>
      <c r="AB152" s="24">
        <v>-4.0072837141867046</v>
      </c>
      <c r="AC152" s="24" t="s">
        <v>79</v>
      </c>
    </row>
    <row r="153" spans="4:29" ht="25.5" customHeight="1">
      <c r="D153" s="23" t="s">
        <v>81</v>
      </c>
      <c r="E153" s="24" t="s">
        <v>79</v>
      </c>
      <c r="F153" s="24" t="s">
        <v>79</v>
      </c>
      <c r="G153" s="24" t="s">
        <v>79</v>
      </c>
      <c r="H153" s="24">
        <v>-10.077519380023215</v>
      </c>
      <c r="I153" s="24">
        <v>97.844827586531707</v>
      </c>
      <c r="J153" s="24">
        <v>17.429193899884243</v>
      </c>
      <c r="K153" s="24">
        <v>38.961038960939852</v>
      </c>
      <c r="L153" s="24">
        <v>35.647530040235573</v>
      </c>
      <c r="M153" s="24">
        <v>4.0354330708370245</v>
      </c>
      <c r="N153" s="24">
        <v>27.152317880681199</v>
      </c>
      <c r="O153" s="24">
        <v>34.747023809586565</v>
      </c>
      <c r="P153" s="24">
        <v>-23.02595251240097</v>
      </c>
      <c r="Q153" s="24">
        <v>6.9583931133079924</v>
      </c>
      <c r="R153" s="24">
        <v>7.2434607645819771</v>
      </c>
      <c r="S153" s="24">
        <v>-15.884928080062499</v>
      </c>
      <c r="T153" s="24">
        <v>-1.1895910780379326</v>
      </c>
      <c r="U153" s="24">
        <v>-17.912717776565234</v>
      </c>
      <c r="V153" s="24">
        <v>-3.259305694442749</v>
      </c>
      <c r="W153" s="24">
        <v>1.5874112414087094</v>
      </c>
      <c r="X153" s="24">
        <v>-11.756639752916753</v>
      </c>
      <c r="Y153" s="24">
        <v>-6.4062867018906955</v>
      </c>
      <c r="Z153" s="24">
        <v>7.8930603677118683E-2</v>
      </c>
      <c r="AA153" s="24">
        <v>-0.86161766021372044</v>
      </c>
      <c r="AB153" s="24">
        <v>-2.1989967470119054</v>
      </c>
      <c r="AC153" s="24" t="s">
        <v>79</v>
      </c>
    </row>
    <row r="154" spans="4:29" ht="37.5">
      <c r="D154" s="29" t="s">
        <v>82</v>
      </c>
      <c r="E154" s="30" t="s">
        <v>79</v>
      </c>
      <c r="F154" s="30" t="s">
        <v>79</v>
      </c>
      <c r="G154" s="30" t="s">
        <v>79</v>
      </c>
      <c r="H154" s="30">
        <v>10.062565172206362</v>
      </c>
      <c r="I154" s="30">
        <v>53.90810042633796</v>
      </c>
      <c r="J154" s="30">
        <v>29.97845490928599</v>
      </c>
      <c r="K154" s="30">
        <v>29.576130712614514</v>
      </c>
      <c r="L154" s="30">
        <v>33.424707602407125</v>
      </c>
      <c r="M154" s="30">
        <v>10.601287494822763</v>
      </c>
      <c r="N154" s="30">
        <v>24.297213622285497</v>
      </c>
      <c r="O154" s="30">
        <v>19.557636744062389</v>
      </c>
      <c r="P154" s="30">
        <v>6.9666666666580612</v>
      </c>
      <c r="Q154" s="30">
        <v>6.9024618260961734</v>
      </c>
      <c r="R154" s="30">
        <v>-1.6834280716977457</v>
      </c>
      <c r="S154" s="30">
        <v>-1.7863761025925684</v>
      </c>
      <c r="T154" s="30">
        <v>-12.332075471700099</v>
      </c>
      <c r="U154" s="30">
        <v>-3.1038379801561988</v>
      </c>
      <c r="V154" s="30">
        <v>0.15965875781576155</v>
      </c>
      <c r="W154" s="30">
        <v>0.80135410419250874</v>
      </c>
      <c r="X154" s="30">
        <v>-16.18912913560807</v>
      </c>
      <c r="Y154" s="30">
        <v>-2.0080531615153552</v>
      </c>
      <c r="Z154" s="30">
        <v>1.706593953691482</v>
      </c>
      <c r="AA154" s="30">
        <v>1.9545992775166887</v>
      </c>
      <c r="AB154" s="30">
        <v>0.73644208975103265</v>
      </c>
      <c r="AC154" s="30" t="s">
        <v>79</v>
      </c>
    </row>
    <row r="155" spans="4:29" ht="25.5" customHeight="1"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7"/>
      <c r="Q155" s="28"/>
      <c r="R155" s="28"/>
      <c r="S155" s="28"/>
      <c r="T155" s="28"/>
      <c r="U155" s="28"/>
    </row>
    <row r="156" spans="4:29" ht="25.5" customHeight="1">
      <c r="D156" s="123" t="s">
        <v>91</v>
      </c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</row>
    <row r="157" spans="4:29" ht="25.5" customHeight="1">
      <c r="D157" s="124" t="s">
        <v>68</v>
      </c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</row>
    <row r="158" spans="4:29" ht="25.5" customHeight="1">
      <c r="D158" s="21"/>
      <c r="E158" s="22">
        <v>2001</v>
      </c>
      <c r="F158" s="22">
        <v>2002</v>
      </c>
      <c r="G158" s="22">
        <v>2003</v>
      </c>
      <c r="H158" s="22">
        <v>2004</v>
      </c>
      <c r="I158" s="22">
        <v>2005</v>
      </c>
      <c r="J158" s="22">
        <v>2006</v>
      </c>
      <c r="K158" s="22">
        <v>2007</v>
      </c>
      <c r="L158" s="22">
        <v>2008</v>
      </c>
      <c r="M158" s="22">
        <v>2009</v>
      </c>
      <c r="N158" s="22">
        <v>2010</v>
      </c>
      <c r="O158" s="22">
        <v>2011</v>
      </c>
      <c r="P158" s="22">
        <v>2012</v>
      </c>
      <c r="Q158" s="22">
        <v>2013</v>
      </c>
      <c r="R158" s="22">
        <v>2014</v>
      </c>
      <c r="S158" s="22">
        <v>2015</v>
      </c>
      <c r="T158" s="22">
        <v>2016</v>
      </c>
      <c r="U158" s="22">
        <v>2017</v>
      </c>
      <c r="V158" s="22">
        <v>2018</v>
      </c>
      <c r="W158" s="22">
        <v>2019</v>
      </c>
      <c r="X158" s="22">
        <v>2020</v>
      </c>
      <c r="Y158" s="22">
        <v>2021</v>
      </c>
      <c r="Z158" s="22">
        <v>2022</v>
      </c>
      <c r="AA158" s="22">
        <v>2023</v>
      </c>
      <c r="AB158" s="22">
        <v>2024</v>
      </c>
      <c r="AC158" s="22">
        <v>2025</v>
      </c>
    </row>
    <row r="159" spans="4:29" ht="25.5" customHeight="1">
      <c r="D159" s="23" t="s">
        <v>69</v>
      </c>
      <c r="E159" s="24" t="s">
        <v>79</v>
      </c>
      <c r="F159" s="24" t="s">
        <v>79</v>
      </c>
      <c r="G159" s="24" t="s">
        <v>79</v>
      </c>
      <c r="H159" s="24">
        <v>15.309446254666014</v>
      </c>
      <c r="I159" s="24">
        <v>11.581920903647269</v>
      </c>
      <c r="J159" s="24">
        <v>25.822784810449797</v>
      </c>
      <c r="K159" s="24">
        <v>16.498993963635968</v>
      </c>
      <c r="L159" s="24">
        <v>29.53367875642925</v>
      </c>
      <c r="M159" s="24">
        <v>5.0666666666391524</v>
      </c>
      <c r="N159" s="24">
        <v>6.0913705583728772</v>
      </c>
      <c r="O159" s="24">
        <v>4.9043062201471477</v>
      </c>
      <c r="P159" s="24">
        <v>13.112884834723037</v>
      </c>
      <c r="Q159" s="24">
        <v>14.012096774164284</v>
      </c>
      <c r="R159" s="24">
        <v>10.9637488947387</v>
      </c>
      <c r="S159" s="24">
        <v>4.5418326693548172</v>
      </c>
      <c r="T159" s="24">
        <v>-14.786585365905768</v>
      </c>
      <c r="U159" s="24">
        <v>-3.0771190217110167</v>
      </c>
      <c r="V159" s="24">
        <v>9.9901788201331332</v>
      </c>
      <c r="W159" s="24">
        <v>6.1100180863862708</v>
      </c>
      <c r="X159" s="24">
        <v>7.6156385927157899</v>
      </c>
      <c r="Y159" s="24">
        <v>9.8267628150668251</v>
      </c>
      <c r="Z159" s="24">
        <v>-6.1930539651292138</v>
      </c>
      <c r="AA159" s="24">
        <v>-6.4383436649777632</v>
      </c>
      <c r="AB159" s="24">
        <v>-2.1029677615603926</v>
      </c>
      <c r="AC159" s="24">
        <v>4.9228527537870104</v>
      </c>
    </row>
    <row r="160" spans="4:29" ht="25.5" customHeight="1">
      <c r="D160" s="23" t="s">
        <v>70</v>
      </c>
      <c r="E160" s="24" t="s">
        <v>79</v>
      </c>
      <c r="F160" s="24" t="s">
        <v>79</v>
      </c>
      <c r="G160" s="24" t="s">
        <v>79</v>
      </c>
      <c r="H160" s="24">
        <v>19.310344827868995</v>
      </c>
      <c r="I160" s="24">
        <v>4.9132947976076702</v>
      </c>
      <c r="J160" s="24">
        <v>12.3966942151011</v>
      </c>
      <c r="K160" s="24">
        <v>22.794117646865185</v>
      </c>
      <c r="L160" s="24">
        <v>27.544910179671554</v>
      </c>
      <c r="M160" s="24">
        <v>10.485133020437964</v>
      </c>
      <c r="N160" s="24">
        <v>4.6742209631288167</v>
      </c>
      <c r="O160" s="24">
        <v>12.449255751149746</v>
      </c>
      <c r="P160" s="24">
        <v>5.0541516243875373</v>
      </c>
      <c r="Q160" s="24">
        <v>5.4982817869387413</v>
      </c>
      <c r="R160" s="24">
        <v>16.938110749294122</v>
      </c>
      <c r="S160" s="24">
        <v>3.0640668522053716</v>
      </c>
      <c r="T160" s="24">
        <v>-11.621621621599287</v>
      </c>
      <c r="U160" s="24">
        <v>-7.6913122217710299</v>
      </c>
      <c r="V160" s="24">
        <v>8.3688293565864935</v>
      </c>
      <c r="W160" s="24">
        <v>10.685862374532684</v>
      </c>
      <c r="X160" s="24">
        <v>8.7056201178354442</v>
      </c>
      <c r="Y160" s="24">
        <v>2.0628023980518773</v>
      </c>
      <c r="Z160" s="24">
        <v>1.1265066650716582</v>
      </c>
      <c r="AA160" s="24">
        <v>-12.947684338930642</v>
      </c>
      <c r="AB160" s="24">
        <v>9.873285930921206</v>
      </c>
      <c r="AC160" s="24">
        <v>2.7628001886266018</v>
      </c>
    </row>
    <row r="161" spans="4:29" ht="25.5" customHeight="1">
      <c r="D161" s="23" t="s">
        <v>71</v>
      </c>
      <c r="E161" s="24" t="s">
        <v>79</v>
      </c>
      <c r="F161" s="24" t="s">
        <v>79</v>
      </c>
      <c r="G161" s="24" t="s">
        <v>79</v>
      </c>
      <c r="H161" s="24">
        <v>29.824561403455863</v>
      </c>
      <c r="I161" s="24">
        <v>25.135135134904907</v>
      </c>
      <c r="J161" s="24">
        <v>3.4557235421146304</v>
      </c>
      <c r="K161" s="24">
        <v>26.931106471745103</v>
      </c>
      <c r="L161" s="24">
        <v>27.467105263319901</v>
      </c>
      <c r="M161" s="24">
        <v>4.774193548392569</v>
      </c>
      <c r="N161" s="24">
        <v>8.0049261083307002</v>
      </c>
      <c r="O161" s="24">
        <v>4.5610034208300565</v>
      </c>
      <c r="P161" s="24">
        <v>9.487459105558905</v>
      </c>
      <c r="Q161" s="24">
        <v>15.438247012091466</v>
      </c>
      <c r="R161" s="24">
        <v>-3.5375323555144833</v>
      </c>
      <c r="S161" s="24">
        <v>15.742397137866559</v>
      </c>
      <c r="T161" s="24">
        <v>-11.901081916644296</v>
      </c>
      <c r="U161" s="24">
        <v>-5.3221177250639347</v>
      </c>
      <c r="V161" s="24">
        <v>13.929439357094386</v>
      </c>
      <c r="W161" s="24">
        <v>-3.0214719339808127</v>
      </c>
      <c r="X161" s="24">
        <v>-18.005914346424579</v>
      </c>
      <c r="Y161" s="24">
        <v>30.104563324309286</v>
      </c>
      <c r="Z161" s="24">
        <v>8.8936250848351772</v>
      </c>
      <c r="AA161" s="24">
        <v>-12.437321877280416</v>
      </c>
      <c r="AB161" s="24">
        <v>13.136474018670929</v>
      </c>
      <c r="AC161" s="24">
        <v>-6.2304020856718267</v>
      </c>
    </row>
    <row r="162" spans="4:29" ht="25.5" customHeight="1">
      <c r="D162" s="23" t="s">
        <v>72</v>
      </c>
      <c r="E162" s="24" t="s">
        <v>79</v>
      </c>
      <c r="F162" s="24" t="s">
        <v>79</v>
      </c>
      <c r="G162" s="24" t="s">
        <v>79</v>
      </c>
      <c r="H162" s="24">
        <v>13.649851632217791</v>
      </c>
      <c r="I162" s="24">
        <v>11.749347258313737</v>
      </c>
      <c r="J162" s="24">
        <v>19.39252336464865</v>
      </c>
      <c r="K162" s="24">
        <v>23.483365948966828</v>
      </c>
      <c r="L162" s="24">
        <v>10.142630745083704</v>
      </c>
      <c r="M162" s="24">
        <v>14.532374100711731</v>
      </c>
      <c r="N162" s="24">
        <v>5.5276381909023176</v>
      </c>
      <c r="O162" s="24">
        <v>12.142857142825459</v>
      </c>
      <c r="P162" s="24">
        <v>2.5477707005594707</v>
      </c>
      <c r="Q162" s="24">
        <v>7.1428571428677312</v>
      </c>
      <c r="R162" s="24">
        <v>15.265700483145039</v>
      </c>
      <c r="S162" s="24">
        <v>-0.67057837378714513</v>
      </c>
      <c r="T162" s="24">
        <v>-11.054852320717146</v>
      </c>
      <c r="U162" s="24">
        <v>3.4029090178578247</v>
      </c>
      <c r="V162" s="24">
        <v>-8.036411422681633E-2</v>
      </c>
      <c r="W162" s="24">
        <v>13.430384202418534</v>
      </c>
      <c r="X162" s="24">
        <v>-45.155259253473012</v>
      </c>
      <c r="Y162" s="24">
        <v>104.60685518359871</v>
      </c>
      <c r="Z162" s="24">
        <v>1.0976109861605243</v>
      </c>
      <c r="AA162" s="24">
        <v>-17.963505127980351</v>
      </c>
      <c r="AB162" s="24">
        <v>4.3823686848861731</v>
      </c>
      <c r="AC162" s="24">
        <v>11.072940503348928</v>
      </c>
    </row>
    <row r="163" spans="4:29" ht="25.5" customHeight="1">
      <c r="D163" s="23" t="s">
        <v>73</v>
      </c>
      <c r="E163" s="24" t="s">
        <v>79</v>
      </c>
      <c r="F163" s="24" t="s">
        <v>79</v>
      </c>
      <c r="G163" s="24" t="s">
        <v>79</v>
      </c>
      <c r="H163" s="24">
        <v>20.630372492994287</v>
      </c>
      <c r="I163" s="24">
        <v>8.7885985744710293</v>
      </c>
      <c r="J163" s="24">
        <v>19.650655021865493</v>
      </c>
      <c r="K163" s="24">
        <v>28.467153284849012</v>
      </c>
      <c r="L163" s="24">
        <v>17.187499999825096</v>
      </c>
      <c r="M163" s="24">
        <v>11.030303030286204</v>
      </c>
      <c r="N163" s="24">
        <v>2.9475982532641831</v>
      </c>
      <c r="O163" s="24">
        <v>3.287380699921516</v>
      </c>
      <c r="P163" s="24">
        <v>8.1108829569019214</v>
      </c>
      <c r="Q163" s="24">
        <v>8.4520417854111898</v>
      </c>
      <c r="R163" s="24">
        <v>11.996497373055792</v>
      </c>
      <c r="S163" s="24">
        <v>0.23455824856843943</v>
      </c>
      <c r="T163" s="24">
        <v>-15.444617784686642</v>
      </c>
      <c r="U163" s="24">
        <v>3.0096228224365307</v>
      </c>
      <c r="V163" s="24">
        <v>6.9318385757016321</v>
      </c>
      <c r="W163" s="24">
        <v>2.2939008158695984</v>
      </c>
      <c r="X163" s="24">
        <v>-19.095407411402064</v>
      </c>
      <c r="Y163" s="24">
        <v>59.727560504873757</v>
      </c>
      <c r="Z163" s="24">
        <v>-7.2400312387822519</v>
      </c>
      <c r="AA163" s="24">
        <v>-17.312874856497441</v>
      </c>
      <c r="AB163" s="24">
        <v>14.130728910132827</v>
      </c>
      <c r="AC163" s="24">
        <v>0.23943715120731124</v>
      </c>
    </row>
    <row r="164" spans="4:29" ht="25.5" customHeight="1">
      <c r="D164" s="23" t="s">
        <v>74</v>
      </c>
      <c r="E164" s="24" t="s">
        <v>79</v>
      </c>
      <c r="F164" s="24" t="s">
        <v>79</v>
      </c>
      <c r="G164" s="24" t="s">
        <v>79</v>
      </c>
      <c r="H164" s="24">
        <v>22.257053291376948</v>
      </c>
      <c r="I164" s="24">
        <v>14.615384615506134</v>
      </c>
      <c r="J164" s="24">
        <v>12.304250559176566</v>
      </c>
      <c r="K164" s="24">
        <v>24.501992031863406</v>
      </c>
      <c r="L164" s="24">
        <v>19.360000000079978</v>
      </c>
      <c r="M164" s="24">
        <v>11.662198391550138</v>
      </c>
      <c r="N164" s="24">
        <v>9.6038415364292362</v>
      </c>
      <c r="O164" s="24">
        <v>3.285870755810083</v>
      </c>
      <c r="P164" s="24">
        <v>6.468716861013335</v>
      </c>
      <c r="Q164" s="24">
        <v>6.7729083665719614</v>
      </c>
      <c r="R164" s="24">
        <v>7.9291044777539232</v>
      </c>
      <c r="S164" s="24">
        <v>1.2964563526576267</v>
      </c>
      <c r="T164" s="24">
        <v>-8.3617747440909227</v>
      </c>
      <c r="U164" s="24">
        <v>4.36590737903082</v>
      </c>
      <c r="V164" s="24">
        <v>8.488686629109111</v>
      </c>
      <c r="W164" s="24">
        <v>-0.83910631405692548</v>
      </c>
      <c r="X164" s="24">
        <v>4.031453706285526</v>
      </c>
      <c r="Y164" s="24">
        <v>22.651143684221097</v>
      </c>
      <c r="Z164" s="24">
        <v>-11.378746056453981</v>
      </c>
      <c r="AA164" s="24">
        <v>-14.850830211601529</v>
      </c>
      <c r="AB164" s="24">
        <v>7.7280930911405532</v>
      </c>
      <c r="AC164" s="24">
        <v>1.9889931994632182</v>
      </c>
    </row>
    <row r="165" spans="4:29" ht="25.5" customHeight="1">
      <c r="D165" s="23" t="s">
        <v>75</v>
      </c>
      <c r="E165" s="24" t="s">
        <v>79</v>
      </c>
      <c r="F165" s="24" t="s">
        <v>79</v>
      </c>
      <c r="G165" s="24" t="s">
        <v>79</v>
      </c>
      <c r="H165" s="24">
        <v>17.836257310186497</v>
      </c>
      <c r="I165" s="24">
        <v>13.895781637873261</v>
      </c>
      <c r="J165" s="24">
        <v>11.546840958591398</v>
      </c>
      <c r="K165" s="24">
        <v>24.023437499915268</v>
      </c>
      <c r="L165" s="24">
        <v>22.047244094385164</v>
      </c>
      <c r="M165" s="24">
        <v>7.9999999998742855</v>
      </c>
      <c r="N165" s="24">
        <v>12.066905615473278</v>
      </c>
      <c r="O165" s="24">
        <v>2.9850746266696149</v>
      </c>
      <c r="P165" s="24">
        <v>6.3146997930452642</v>
      </c>
      <c r="Q165" s="24">
        <v>11.684518013694545</v>
      </c>
      <c r="R165" s="24">
        <v>4.5335658237894094</v>
      </c>
      <c r="S165" s="24">
        <v>0.25020850714145837</v>
      </c>
      <c r="T165" s="24">
        <v>-11.480865224631964</v>
      </c>
      <c r="U165" s="24">
        <v>4.1498096140482277</v>
      </c>
      <c r="V165" s="24">
        <v>4.6461706884774356</v>
      </c>
      <c r="W165" s="24">
        <v>8.1260440331209605</v>
      </c>
      <c r="X165" s="24">
        <v>8.9476659050590648</v>
      </c>
      <c r="Y165" s="24">
        <v>36.803791694124314</v>
      </c>
      <c r="Z165" s="24">
        <v>-28.656709935907323</v>
      </c>
      <c r="AA165" s="24">
        <v>-4.9171305774897149</v>
      </c>
      <c r="AB165" s="24">
        <v>10.665075539906255</v>
      </c>
      <c r="AC165" s="24">
        <v>1.2816685660105076</v>
      </c>
    </row>
    <row r="166" spans="4:29" ht="25.5" customHeight="1">
      <c r="D166" s="23" t="s">
        <v>76</v>
      </c>
      <c r="E166" s="24" t="s">
        <v>79</v>
      </c>
      <c r="F166" s="24" t="s">
        <v>79</v>
      </c>
      <c r="G166" s="24" t="s">
        <v>79</v>
      </c>
      <c r="H166" s="24">
        <v>13.091922006061264</v>
      </c>
      <c r="I166" s="24">
        <v>16.256157635285451</v>
      </c>
      <c r="J166" s="24">
        <v>19.067796610178501</v>
      </c>
      <c r="K166" s="24">
        <v>24.377224199074156</v>
      </c>
      <c r="L166" s="24">
        <v>15.450643776774765</v>
      </c>
      <c r="M166" s="24">
        <v>7.3110285007900622</v>
      </c>
      <c r="N166" s="24">
        <v>11.6628175517959</v>
      </c>
      <c r="O166" s="24">
        <v>1.6546018615760216</v>
      </c>
      <c r="P166" s="24">
        <v>10.579857578756835</v>
      </c>
      <c r="Q166" s="24">
        <v>8.5556577737610606</v>
      </c>
      <c r="R166" s="24">
        <v>4.2372881355438485</v>
      </c>
      <c r="S166" s="24">
        <v>-2.845528455217794</v>
      </c>
      <c r="T166" s="24">
        <v>-10.794979079463307</v>
      </c>
      <c r="U166" s="24">
        <v>6.3509032387375042</v>
      </c>
      <c r="V166" s="24">
        <v>9.4929483557491423</v>
      </c>
      <c r="W166" s="24">
        <v>4.695151552877963</v>
      </c>
      <c r="X166" s="24">
        <v>18.845795440673264</v>
      </c>
      <c r="Y166" s="24">
        <v>-1.5306129409566105</v>
      </c>
      <c r="Z166" s="24">
        <v>-10.468047210054376</v>
      </c>
      <c r="AA166" s="24">
        <v>-7.8869407830860494</v>
      </c>
      <c r="AB166" s="24">
        <v>1.4595902751278533</v>
      </c>
      <c r="AC166" s="24">
        <v>1.944043374762372</v>
      </c>
    </row>
    <row r="167" spans="4:29" ht="25.5" customHeight="1">
      <c r="D167" s="23" t="s">
        <v>77</v>
      </c>
      <c r="E167" s="24" t="s">
        <v>79</v>
      </c>
      <c r="F167" s="24" t="s">
        <v>79</v>
      </c>
      <c r="G167" s="24" t="s">
        <v>79</v>
      </c>
      <c r="H167" s="24">
        <v>13.3928571426706</v>
      </c>
      <c r="I167" s="24">
        <v>16.797900262870868</v>
      </c>
      <c r="J167" s="24">
        <v>26.516853932496009</v>
      </c>
      <c r="K167" s="24">
        <v>16.341030195300064</v>
      </c>
      <c r="L167" s="24">
        <v>16.183206106890946</v>
      </c>
      <c r="M167" s="24">
        <v>6.1760840999002475</v>
      </c>
      <c r="N167" s="24">
        <v>15.841584158401778</v>
      </c>
      <c r="O167" s="24">
        <v>-0.10683760680881838</v>
      </c>
      <c r="P167" s="24">
        <v>7.5935828877979006</v>
      </c>
      <c r="Q167" s="24">
        <v>14.910536779134631</v>
      </c>
      <c r="R167" s="24">
        <v>5.7958477509174822</v>
      </c>
      <c r="S167" s="24">
        <v>-7.0318887980173166</v>
      </c>
      <c r="T167" s="24">
        <v>-8.9709762533992219</v>
      </c>
      <c r="U167" s="24">
        <v>10.665795596521788</v>
      </c>
      <c r="V167" s="24">
        <v>4.0035882778876264</v>
      </c>
      <c r="W167" s="24">
        <v>8.4999168143420345</v>
      </c>
      <c r="X167" s="24">
        <v>18.629003973789949</v>
      </c>
      <c r="Y167" s="24">
        <v>-6.7121384993700577</v>
      </c>
      <c r="Z167" s="24">
        <v>-10.108186232241545</v>
      </c>
      <c r="AA167" s="24">
        <v>-9.2188148037473105</v>
      </c>
      <c r="AB167" s="24">
        <v>5.7506687475405327</v>
      </c>
      <c r="AC167" s="24">
        <v>2.7879225738467017</v>
      </c>
    </row>
    <row r="168" spans="4:29" ht="25.5" customHeight="1">
      <c r="D168" s="23" t="s">
        <v>78</v>
      </c>
      <c r="E168" s="24" t="s">
        <v>79</v>
      </c>
      <c r="F168" s="24" t="s">
        <v>79</v>
      </c>
      <c r="G168" s="24" t="s">
        <v>79</v>
      </c>
      <c r="H168" s="24">
        <v>11.195928753441308</v>
      </c>
      <c r="I168" s="24">
        <v>16.247139587941639</v>
      </c>
      <c r="J168" s="24">
        <v>22.047244094441567</v>
      </c>
      <c r="K168" s="24">
        <v>22.580645161193424</v>
      </c>
      <c r="L168" s="24">
        <v>12.105263157836198</v>
      </c>
      <c r="M168" s="24">
        <v>9.5070422534856203</v>
      </c>
      <c r="N168" s="24">
        <v>9.860664523158146</v>
      </c>
      <c r="O168" s="24">
        <v>0.48780487805697437</v>
      </c>
      <c r="P168" s="24">
        <v>13.592233009657416</v>
      </c>
      <c r="Q168" s="24">
        <v>12.393162393129952</v>
      </c>
      <c r="R168" s="24">
        <v>5.1711026616217293</v>
      </c>
      <c r="S168" s="24">
        <v>-8.9660159074152812</v>
      </c>
      <c r="T168" s="24">
        <v>-7.6250992852526007</v>
      </c>
      <c r="U168" s="24">
        <v>3.1951434811467561</v>
      </c>
      <c r="V168" s="24">
        <v>7.7924722025130455</v>
      </c>
      <c r="W168" s="24">
        <v>8.3521369361710285</v>
      </c>
      <c r="X168" s="24">
        <v>18.452657764926439</v>
      </c>
      <c r="Y168" s="24">
        <v>-7.2395955933216243</v>
      </c>
      <c r="Z168" s="24">
        <v>-8.4460105443262652</v>
      </c>
      <c r="AA168" s="24">
        <v>-8.5567398817210201</v>
      </c>
      <c r="AB168" s="24">
        <v>7.2793711830132946</v>
      </c>
      <c r="AC168" s="24" t="s">
        <v>79</v>
      </c>
    </row>
    <row r="169" spans="4:29" ht="25.5" customHeight="1">
      <c r="D169" s="23" t="s">
        <v>80</v>
      </c>
      <c r="E169" s="24" t="s">
        <v>79</v>
      </c>
      <c r="F169" s="24" t="s">
        <v>79</v>
      </c>
      <c r="G169" s="24" t="s">
        <v>79</v>
      </c>
      <c r="H169" s="24">
        <v>9.9502487560185529</v>
      </c>
      <c r="I169" s="24">
        <v>16.289592760336458</v>
      </c>
      <c r="J169" s="24">
        <v>21.5953307390355</v>
      </c>
      <c r="K169" s="24">
        <v>24.320000000125084</v>
      </c>
      <c r="L169" s="24">
        <v>6.3063063062680946</v>
      </c>
      <c r="M169" s="24">
        <v>7.2639225182883349</v>
      </c>
      <c r="N169" s="24">
        <v>10.948081264062527</v>
      </c>
      <c r="O169" s="24">
        <v>2.5432349949565669</v>
      </c>
      <c r="P169" s="24">
        <v>18.55158730155204</v>
      </c>
      <c r="Q169" s="24">
        <v>6.6108786611029036</v>
      </c>
      <c r="R169" s="24">
        <v>11.695447409725347</v>
      </c>
      <c r="S169" s="24">
        <v>-5.4111033029314086</v>
      </c>
      <c r="T169" s="24">
        <v>-0.37147102526642328</v>
      </c>
      <c r="U169" s="24">
        <v>7.9064155951825477</v>
      </c>
      <c r="V169" s="24">
        <v>16.90052351089868</v>
      </c>
      <c r="W169" s="24">
        <v>1.3909021255224863</v>
      </c>
      <c r="X169" s="24">
        <v>16.238059286224104</v>
      </c>
      <c r="Y169" s="24">
        <v>-2.5991062253872155</v>
      </c>
      <c r="Z169" s="24">
        <v>-10.585045039820473</v>
      </c>
      <c r="AA169" s="24">
        <v>-5.8349682389333246</v>
      </c>
      <c r="AB169" s="24">
        <v>3.8817571208682899</v>
      </c>
      <c r="AC169" s="24" t="s">
        <v>79</v>
      </c>
    </row>
    <row r="170" spans="4:29" ht="25.5" customHeight="1">
      <c r="D170" s="23" t="s">
        <v>81</v>
      </c>
      <c r="E170" s="24" t="s">
        <v>79</v>
      </c>
      <c r="F170" s="24" t="s">
        <v>79</v>
      </c>
      <c r="G170" s="24" t="s">
        <v>79</v>
      </c>
      <c r="H170" s="24">
        <v>15.147058823447622</v>
      </c>
      <c r="I170" s="24">
        <v>16.347381864617617</v>
      </c>
      <c r="J170" s="24">
        <v>15.80680570800852</v>
      </c>
      <c r="K170" s="24">
        <v>20.473933649351792</v>
      </c>
      <c r="L170" s="24">
        <v>3.0684500394142056</v>
      </c>
      <c r="M170" s="24">
        <v>6.8702290076369188</v>
      </c>
      <c r="N170" s="24">
        <v>10.214285714186877</v>
      </c>
      <c r="O170" s="24">
        <v>3.3700583279536733</v>
      </c>
      <c r="P170" s="24">
        <v>8.9655172413886106</v>
      </c>
      <c r="Q170" s="24">
        <v>11.162255466094084</v>
      </c>
      <c r="R170" s="24">
        <v>7.2463768115662797</v>
      </c>
      <c r="S170" s="24">
        <v>-7.9150579150669813</v>
      </c>
      <c r="T170" s="24">
        <v>-4.7693920335338262</v>
      </c>
      <c r="U170" s="24">
        <v>-0.63072454441756021</v>
      </c>
      <c r="V170" s="24">
        <v>2.139726418644039</v>
      </c>
      <c r="W170" s="24">
        <v>13.119728072463111</v>
      </c>
      <c r="X170" s="24">
        <v>1.5906346802241567</v>
      </c>
      <c r="Y170" s="24">
        <v>-5.7716797183970154</v>
      </c>
      <c r="Z170" s="24">
        <v>-8.3597991133699256</v>
      </c>
      <c r="AA170" s="24">
        <v>-11.986688960378689</v>
      </c>
      <c r="AB170" s="24">
        <v>9.8101911054320201</v>
      </c>
      <c r="AC170" s="24" t="s">
        <v>79</v>
      </c>
    </row>
    <row r="171" spans="4:29" ht="37.5">
      <c r="D171" s="29" t="s">
        <v>82</v>
      </c>
      <c r="E171" s="30" t="s">
        <v>79</v>
      </c>
      <c r="F171" s="30" t="s">
        <v>79</v>
      </c>
      <c r="G171" s="30" t="s">
        <v>79</v>
      </c>
      <c r="H171" s="30">
        <v>16.299158899859666</v>
      </c>
      <c r="I171" s="30">
        <v>14.601250977276869</v>
      </c>
      <c r="J171" s="30">
        <v>17.380180794822174</v>
      </c>
      <c r="K171" s="30">
        <v>22.711421098473885</v>
      </c>
      <c r="L171" s="30">
        <v>15.583185316767278</v>
      </c>
      <c r="M171" s="30">
        <v>8.4007786087761716</v>
      </c>
      <c r="N171" s="30">
        <v>9.063415556152421</v>
      </c>
      <c r="O171" s="30">
        <v>3.9948006932700952</v>
      </c>
      <c r="P171" s="30">
        <v>9.2825597866533993</v>
      </c>
      <c r="Q171" s="30">
        <v>10.285932138788279</v>
      </c>
      <c r="R171" s="30">
        <v>7.9162057522191187</v>
      </c>
      <c r="S171" s="30">
        <v>-1.3261579857688499</v>
      </c>
      <c r="T171" s="30">
        <v>-9.5117517205869149</v>
      </c>
      <c r="U171" s="30">
        <v>2.1441098239055156</v>
      </c>
      <c r="V171" s="30">
        <v>7.6408121642758564</v>
      </c>
      <c r="W171" s="30">
        <v>6.0773894099212633</v>
      </c>
      <c r="X171" s="30">
        <v>2.4729998530857111</v>
      </c>
      <c r="Y171" s="30">
        <v>12.711713059871066</v>
      </c>
      <c r="Z171" s="30">
        <v>-8.425891110934403</v>
      </c>
      <c r="AA171" s="30">
        <v>-10.823973849600909</v>
      </c>
      <c r="AB171" s="30">
        <v>7.0682113660645252</v>
      </c>
      <c r="AC171" s="30" t="s">
        <v>79</v>
      </c>
    </row>
    <row r="172" spans="4:29" ht="25.5" customHeight="1">
      <c r="D172" s="31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4:29" ht="25.5" customHeight="1">
      <c r="D173" s="123" t="s">
        <v>92</v>
      </c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</row>
    <row r="174" spans="4:29" ht="25.5" customHeight="1">
      <c r="D174" s="124" t="s">
        <v>68</v>
      </c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</row>
    <row r="175" spans="4:29" ht="25.5" customHeight="1">
      <c r="D175" s="21"/>
      <c r="E175" s="22">
        <v>2001</v>
      </c>
      <c r="F175" s="22">
        <v>2002</v>
      </c>
      <c r="G175" s="22">
        <v>2003</v>
      </c>
      <c r="H175" s="22">
        <v>2004</v>
      </c>
      <c r="I175" s="22">
        <v>2005</v>
      </c>
      <c r="J175" s="22">
        <v>2006</v>
      </c>
      <c r="K175" s="22">
        <v>2007</v>
      </c>
      <c r="L175" s="22">
        <v>2008</v>
      </c>
      <c r="M175" s="22">
        <v>2009</v>
      </c>
      <c r="N175" s="22">
        <v>2010</v>
      </c>
      <c r="O175" s="22">
        <v>2011</v>
      </c>
      <c r="P175" s="22">
        <v>2012</v>
      </c>
      <c r="Q175" s="22">
        <v>2013</v>
      </c>
      <c r="R175" s="22">
        <v>2014</v>
      </c>
      <c r="S175" s="22">
        <v>2015</v>
      </c>
      <c r="T175" s="22">
        <v>2016</v>
      </c>
      <c r="U175" s="22">
        <v>2017</v>
      </c>
      <c r="V175" s="22">
        <v>2018</v>
      </c>
      <c r="W175" s="22">
        <v>2019</v>
      </c>
      <c r="X175" s="22">
        <v>2020</v>
      </c>
      <c r="Y175" s="22">
        <v>2021</v>
      </c>
      <c r="Z175" s="22">
        <v>2022</v>
      </c>
      <c r="AA175" s="22">
        <v>2023</v>
      </c>
      <c r="AB175" s="22">
        <v>2024</v>
      </c>
      <c r="AC175" s="22">
        <v>2025</v>
      </c>
    </row>
    <row r="176" spans="4:29" ht="25.5" customHeight="1">
      <c r="D176" s="23" t="s">
        <v>69</v>
      </c>
      <c r="E176" s="24" t="s">
        <v>79</v>
      </c>
      <c r="F176" s="24" t="s">
        <v>79</v>
      </c>
      <c r="G176" s="24" t="s">
        <v>79</v>
      </c>
      <c r="H176" s="24">
        <v>6.3524590163509087</v>
      </c>
      <c r="I176" s="24">
        <v>7.5144508669914289</v>
      </c>
      <c r="J176" s="24">
        <v>3.9426523297881433</v>
      </c>
      <c r="K176" s="24">
        <v>10.172413793183654</v>
      </c>
      <c r="L176" s="24">
        <v>14.397496087581585</v>
      </c>
      <c r="M176" s="24">
        <v>2.872777017850292</v>
      </c>
      <c r="N176" s="24">
        <v>10.239361702074291</v>
      </c>
      <c r="O176" s="24">
        <v>11.338962605441782</v>
      </c>
      <c r="P176" s="24">
        <v>8.2340195016241466</v>
      </c>
      <c r="Q176" s="24">
        <v>7.0070070070680224</v>
      </c>
      <c r="R176" s="24">
        <v>4.6772684752912852</v>
      </c>
      <c r="S176" s="24">
        <v>-4.9151027703736698</v>
      </c>
      <c r="T176" s="24">
        <v>-14.097744360940867</v>
      </c>
      <c r="U176" s="24">
        <v>-0.10682249666144061</v>
      </c>
      <c r="V176" s="24">
        <v>6.4977000052979017</v>
      </c>
      <c r="W176" s="24">
        <v>3.4338998374002561</v>
      </c>
      <c r="X176" s="24">
        <v>3.4601401852959235</v>
      </c>
      <c r="Y176" s="24">
        <v>-3.0547010258571428</v>
      </c>
      <c r="Z176" s="24">
        <v>-1.4846101970740877</v>
      </c>
      <c r="AA176" s="24">
        <v>0.51251673286560884</v>
      </c>
      <c r="AB176" s="24">
        <v>6.8156349363521107</v>
      </c>
      <c r="AC176" s="24">
        <v>2.2380783056966669</v>
      </c>
    </row>
    <row r="177" spans="4:29" ht="25.5" customHeight="1">
      <c r="D177" s="23" t="s">
        <v>70</v>
      </c>
      <c r="E177" s="24" t="s">
        <v>79</v>
      </c>
      <c r="F177" s="24" t="s">
        <v>79</v>
      </c>
      <c r="G177" s="24" t="s">
        <v>79</v>
      </c>
      <c r="H177" s="24">
        <v>4.8936170212611652</v>
      </c>
      <c r="I177" s="24">
        <v>0.81135902635731671</v>
      </c>
      <c r="J177" s="24">
        <v>3.8229376257528092</v>
      </c>
      <c r="K177" s="24">
        <v>12.01550387610515</v>
      </c>
      <c r="L177" s="24">
        <v>18.51211072658392</v>
      </c>
      <c r="M177" s="24">
        <v>1.4598540144985517</v>
      </c>
      <c r="N177" s="24">
        <v>13.669064748199222</v>
      </c>
      <c r="O177" s="24">
        <v>14.683544303859364</v>
      </c>
      <c r="P177" s="24">
        <v>3.0905077262238345</v>
      </c>
      <c r="Q177" s="24">
        <v>1.1777301927312189</v>
      </c>
      <c r="R177" s="24">
        <v>8.253968254018762</v>
      </c>
      <c r="S177" s="24">
        <v>-10.361681329425709</v>
      </c>
      <c r="T177" s="24">
        <v>-5.5616139586234237</v>
      </c>
      <c r="U177" s="24">
        <v>-4.8444311166342295</v>
      </c>
      <c r="V177" s="24">
        <v>5.347597846118668</v>
      </c>
      <c r="W177" s="24">
        <v>7.7974199702292468</v>
      </c>
      <c r="X177" s="24">
        <v>2.9601157511535581</v>
      </c>
      <c r="Y177" s="24">
        <v>-1.9332800661679972</v>
      </c>
      <c r="Z177" s="24">
        <v>0.29724336768708337</v>
      </c>
      <c r="AA177" s="24">
        <v>-1.0907712130965308</v>
      </c>
      <c r="AB177" s="24">
        <v>9.284640794728638</v>
      </c>
      <c r="AC177" s="24">
        <v>2.4358806208842232</v>
      </c>
    </row>
    <row r="178" spans="4:29" ht="25.5" customHeight="1">
      <c r="D178" s="23" t="s">
        <v>71</v>
      </c>
      <c r="E178" s="24" t="s">
        <v>79</v>
      </c>
      <c r="F178" s="24" t="s">
        <v>79</v>
      </c>
      <c r="G178" s="24" t="s">
        <v>79</v>
      </c>
      <c r="H178" s="24">
        <v>18.895966029583612</v>
      </c>
      <c r="I178" s="24">
        <v>4.1071428571278989</v>
      </c>
      <c r="J178" s="24">
        <v>3.9451114922675057</v>
      </c>
      <c r="K178" s="24">
        <v>13.036303630388012</v>
      </c>
      <c r="L178" s="24">
        <v>11.970802919759848</v>
      </c>
      <c r="M178" s="24">
        <v>6.2581486310711254</v>
      </c>
      <c r="N178" s="24">
        <v>22.208588956928232</v>
      </c>
      <c r="O178" s="24">
        <v>-2.7108433734801096</v>
      </c>
      <c r="P178" s="24">
        <v>10.319917440614379</v>
      </c>
      <c r="Q178" s="24">
        <v>3.1805425631461937</v>
      </c>
      <c r="R178" s="24">
        <v>-5.6210335449397579</v>
      </c>
      <c r="S178" s="24">
        <v>-0.76849183476342953</v>
      </c>
      <c r="T178" s="24">
        <v>-7.938044530432653</v>
      </c>
      <c r="U178" s="24">
        <v>-1.8708838910668102</v>
      </c>
      <c r="V178" s="24">
        <v>8.8336812312805648</v>
      </c>
      <c r="W178" s="24">
        <v>-3.385205392101498</v>
      </c>
      <c r="X178" s="24">
        <v>-6.3833271856626457</v>
      </c>
      <c r="Y178" s="24">
        <v>9.8358657176400577</v>
      </c>
      <c r="Z178" s="24">
        <v>5.3427979944616233</v>
      </c>
      <c r="AA178" s="24">
        <v>7.3303575378544261</v>
      </c>
      <c r="AB178" s="24">
        <v>-1.8094099823041221</v>
      </c>
      <c r="AC178" s="24">
        <v>-1.1528812720027037</v>
      </c>
    </row>
    <row r="179" spans="4:29" ht="25.5" customHeight="1">
      <c r="D179" s="23" t="s">
        <v>72</v>
      </c>
      <c r="E179" s="24" t="s">
        <v>79</v>
      </c>
      <c r="F179" s="24" t="s">
        <v>79</v>
      </c>
      <c r="G179" s="24" t="s">
        <v>79</v>
      </c>
      <c r="H179" s="24">
        <v>12.058212058364148</v>
      </c>
      <c r="I179" s="24">
        <v>3.3395176250784919</v>
      </c>
      <c r="J179" s="24">
        <v>2.6929982046757672</v>
      </c>
      <c r="K179" s="24">
        <v>15.034965034834013</v>
      </c>
      <c r="L179" s="24">
        <v>15.805471124726456</v>
      </c>
      <c r="M179" s="24">
        <v>-0.78740157486154594</v>
      </c>
      <c r="N179" s="24">
        <v>12.169312169422607</v>
      </c>
      <c r="O179" s="24">
        <v>12.028301886799596</v>
      </c>
      <c r="P179" s="24">
        <v>2.84210526314288</v>
      </c>
      <c r="Q179" s="24">
        <v>9.2118730807760905</v>
      </c>
      <c r="R179" s="24">
        <v>-9.3720712251077476E-2</v>
      </c>
      <c r="S179" s="24">
        <v>-8.255159474651963</v>
      </c>
      <c r="T179" s="24">
        <v>-9.2024539876491396</v>
      </c>
      <c r="U179" s="24">
        <v>-0.54283831331314314</v>
      </c>
      <c r="V179" s="24">
        <v>8.6373645402731505</v>
      </c>
      <c r="W179" s="24">
        <v>3.194332090753349</v>
      </c>
      <c r="X179" s="24">
        <v>-27.439486216613428</v>
      </c>
      <c r="Y179" s="24">
        <v>40.930074460311246</v>
      </c>
      <c r="Z179" s="24">
        <v>1.5777946786346364</v>
      </c>
      <c r="AA179" s="24">
        <v>0.32458898379188472</v>
      </c>
      <c r="AB179" s="24">
        <v>4.5907866379394591</v>
      </c>
      <c r="AC179" s="24">
        <v>1.1177965605292162</v>
      </c>
    </row>
    <row r="180" spans="4:29" ht="25.5" customHeight="1">
      <c r="D180" s="23" t="s">
        <v>73</v>
      </c>
      <c r="E180" s="24" t="s">
        <v>79</v>
      </c>
      <c r="F180" s="24" t="s">
        <v>79</v>
      </c>
      <c r="G180" s="24" t="s">
        <v>79</v>
      </c>
      <c r="H180" s="24">
        <v>12.749003983860629</v>
      </c>
      <c r="I180" s="24">
        <v>1.5901060071859652</v>
      </c>
      <c r="J180" s="24">
        <v>8.6956521738727375</v>
      </c>
      <c r="K180" s="24">
        <v>13.920000000005462</v>
      </c>
      <c r="L180" s="24">
        <v>11.797752808961848</v>
      </c>
      <c r="M180" s="24">
        <v>2.7638190953696684</v>
      </c>
      <c r="N180" s="24">
        <v>9.5354523229337573</v>
      </c>
      <c r="O180" s="24">
        <v>12.94642857134729</v>
      </c>
      <c r="P180" s="24">
        <v>4.9407114624303805</v>
      </c>
      <c r="Q180" s="24">
        <v>4.331450094149103</v>
      </c>
      <c r="R180" s="24">
        <v>0.72202166073562779</v>
      </c>
      <c r="S180" s="24">
        <v>-10.394265233007117</v>
      </c>
      <c r="T180" s="24">
        <v>-10.200000000007659</v>
      </c>
      <c r="U180" s="24">
        <v>4.8746275247890658</v>
      </c>
      <c r="V180" s="24">
        <v>2.1829716081139816</v>
      </c>
      <c r="W180" s="24">
        <v>6.9686202938243458</v>
      </c>
      <c r="X180" s="24">
        <v>-16.007232768444734</v>
      </c>
      <c r="Y180" s="24">
        <v>26.270071165350515</v>
      </c>
      <c r="Z180" s="24">
        <v>-0.71943098140447859</v>
      </c>
      <c r="AA180" s="24">
        <v>0.11424905640857741</v>
      </c>
      <c r="AB180" s="24">
        <v>4.509498603467943</v>
      </c>
      <c r="AC180" s="24">
        <v>0.98910912863940936</v>
      </c>
    </row>
    <row r="181" spans="4:29" ht="25.5" customHeight="1">
      <c r="D181" s="23" t="s">
        <v>74</v>
      </c>
      <c r="E181" s="24" t="s">
        <v>79</v>
      </c>
      <c r="F181" s="24" t="s">
        <v>79</v>
      </c>
      <c r="G181" s="24" t="s">
        <v>79</v>
      </c>
      <c r="H181" s="24">
        <v>17.124735729295381</v>
      </c>
      <c r="I181" s="24">
        <v>3.0685920576693171</v>
      </c>
      <c r="J181" s="24">
        <v>1.7513134853702761</v>
      </c>
      <c r="K181" s="24">
        <v>17.21170395859901</v>
      </c>
      <c r="L181" s="24">
        <v>14.096916299500828</v>
      </c>
      <c r="M181" s="24">
        <v>10.424710424659578</v>
      </c>
      <c r="N181" s="24">
        <v>3.2634032633566123</v>
      </c>
      <c r="O181" s="24">
        <v>9.367945824068924</v>
      </c>
      <c r="P181" s="24">
        <v>12.48710010320282</v>
      </c>
      <c r="Q181" s="24">
        <v>-2.0183486238715243</v>
      </c>
      <c r="R181" s="24">
        <v>-5.9925093634058175</v>
      </c>
      <c r="S181" s="24">
        <v>-3.5856573704684314</v>
      </c>
      <c r="T181" s="24">
        <v>-8.0578512396090929</v>
      </c>
      <c r="U181" s="24">
        <v>4.3635134710635182</v>
      </c>
      <c r="V181" s="24">
        <v>3.7915220287643159</v>
      </c>
      <c r="W181" s="24">
        <v>1.9907324366825296</v>
      </c>
      <c r="X181" s="24">
        <v>-2.2730332278869447</v>
      </c>
      <c r="Y181" s="24">
        <v>11.509209516620245</v>
      </c>
      <c r="Z181" s="24">
        <v>-3.0082017586655851</v>
      </c>
      <c r="AA181" s="24">
        <v>4.6011354982417263</v>
      </c>
      <c r="AB181" s="24">
        <v>1.7179142351223531</v>
      </c>
      <c r="AC181" s="24">
        <v>-4.0283115082921483</v>
      </c>
    </row>
    <row r="182" spans="4:29" ht="25.5" customHeight="1">
      <c r="D182" s="23" t="s">
        <v>75</v>
      </c>
      <c r="E182" s="24" t="s">
        <v>79</v>
      </c>
      <c r="F182" s="24" t="s">
        <v>79</v>
      </c>
      <c r="G182" s="24" t="s">
        <v>79</v>
      </c>
      <c r="H182" s="24">
        <v>13.163064833081627</v>
      </c>
      <c r="I182" s="24">
        <v>0.69444444443416131</v>
      </c>
      <c r="J182" s="24">
        <v>6.5517241381104485</v>
      </c>
      <c r="K182" s="24">
        <v>13.430420711797098</v>
      </c>
      <c r="L182" s="24">
        <v>16.262482168470061</v>
      </c>
      <c r="M182" s="24">
        <v>0.85889570540955695</v>
      </c>
      <c r="N182" s="24">
        <v>12.530413625279358</v>
      </c>
      <c r="O182" s="24">
        <v>7.2432432432808946</v>
      </c>
      <c r="P182" s="24">
        <v>10.18145161293813</v>
      </c>
      <c r="Q182" s="24">
        <v>3.7511436412720256</v>
      </c>
      <c r="R182" s="24">
        <v>-4.9382716049603426</v>
      </c>
      <c r="S182" s="24">
        <v>-6.9573283858247459</v>
      </c>
      <c r="T182" s="24">
        <v>-10.667996011935388</v>
      </c>
      <c r="U182" s="24">
        <v>5.6290500217316852</v>
      </c>
      <c r="V182" s="24">
        <v>2.929700960966608</v>
      </c>
      <c r="W182" s="24">
        <v>7.7206044060025958</v>
      </c>
      <c r="X182" s="24">
        <v>1.5944844235613598</v>
      </c>
      <c r="Y182" s="24">
        <v>7.1161142129751997</v>
      </c>
      <c r="Z182" s="24">
        <v>-6.9020034869997975</v>
      </c>
      <c r="AA182" s="24">
        <v>2.3459926363275541</v>
      </c>
      <c r="AB182" s="24">
        <v>6.9166671963259541</v>
      </c>
      <c r="AC182" s="24">
        <v>-2.3891200909789911</v>
      </c>
    </row>
    <row r="183" spans="4:29" ht="25.5" customHeight="1">
      <c r="D183" s="23" t="s">
        <v>76</v>
      </c>
      <c r="E183" s="24" t="s">
        <v>79</v>
      </c>
      <c r="F183" s="24" t="s">
        <v>79</v>
      </c>
      <c r="G183" s="24" t="s">
        <v>79</v>
      </c>
      <c r="H183" s="24">
        <v>12.204724409584355</v>
      </c>
      <c r="I183" s="24">
        <v>5.6140350876300094</v>
      </c>
      <c r="J183" s="24">
        <v>7.8073089702035414</v>
      </c>
      <c r="K183" s="24">
        <v>15.100154083045169</v>
      </c>
      <c r="L183" s="24">
        <v>6.9611780455562933</v>
      </c>
      <c r="M183" s="24">
        <v>5.6320400499446421</v>
      </c>
      <c r="N183" s="24">
        <v>13.981042654023668</v>
      </c>
      <c r="O183" s="24">
        <v>5.4054054055521883</v>
      </c>
      <c r="P183" s="24">
        <v>15.581854043312649</v>
      </c>
      <c r="Q183" s="24">
        <v>-0.85324232085217666</v>
      </c>
      <c r="R183" s="24">
        <v>-6.7125645438402497</v>
      </c>
      <c r="S183" s="24">
        <v>-9.5940959409162136</v>
      </c>
      <c r="T183" s="24">
        <v>-7.6530612245092282</v>
      </c>
      <c r="U183" s="24">
        <v>7.6778171534451989</v>
      </c>
      <c r="V183" s="24">
        <v>6.8439839567011607</v>
      </c>
      <c r="W183" s="24">
        <v>1.4332770596415578</v>
      </c>
      <c r="X183" s="24">
        <v>3.8170101794414713</v>
      </c>
      <c r="Y183" s="24">
        <v>-9.7983275002777592E-2</v>
      </c>
      <c r="Z183" s="24">
        <v>-0.71401442004969118</v>
      </c>
      <c r="AA183" s="24">
        <v>3.497732621258276</v>
      </c>
      <c r="AB183" s="24">
        <v>2.7655620018283367</v>
      </c>
      <c r="AC183" s="24">
        <v>-2.1077846552866708</v>
      </c>
    </row>
    <row r="184" spans="4:29" ht="25.5" customHeight="1">
      <c r="D184" s="23" t="s">
        <v>77</v>
      </c>
      <c r="E184" s="24" t="s">
        <v>79</v>
      </c>
      <c r="F184" s="24" t="s">
        <v>79</v>
      </c>
      <c r="G184" s="24" t="s">
        <v>79</v>
      </c>
      <c r="H184" s="24">
        <v>9.6078431370519635</v>
      </c>
      <c r="I184" s="24">
        <v>1.9677996424295019</v>
      </c>
      <c r="J184" s="24">
        <v>10.175438596422959</v>
      </c>
      <c r="K184" s="24">
        <v>11.942675159095595</v>
      </c>
      <c r="L184" s="24">
        <v>15.931721195110615</v>
      </c>
      <c r="M184" s="24">
        <v>9.2024539876152787</v>
      </c>
      <c r="N184" s="24">
        <v>5.9550561797759416</v>
      </c>
      <c r="O184" s="24">
        <v>4.6659597030053623</v>
      </c>
      <c r="P184" s="24">
        <v>2.0263424518453643</v>
      </c>
      <c r="Q184" s="24">
        <v>7.7457795433536702</v>
      </c>
      <c r="R184" s="24">
        <v>-1.1981566820828293</v>
      </c>
      <c r="S184" s="24">
        <v>-11.473880597067543</v>
      </c>
      <c r="T184" s="24">
        <v>-8.535300316084216</v>
      </c>
      <c r="U184" s="24">
        <v>9.1720836221347959</v>
      </c>
      <c r="V184" s="24">
        <v>2.2887344019008493</v>
      </c>
      <c r="W184" s="24">
        <v>4.4353220035329599</v>
      </c>
      <c r="X184" s="24">
        <v>7.3798367114706886</v>
      </c>
      <c r="Y184" s="24">
        <v>-3.9546680876935802</v>
      </c>
      <c r="Z184" s="24">
        <v>0.93409827241337506</v>
      </c>
      <c r="AA184" s="24">
        <v>3.2041894834954343</v>
      </c>
      <c r="AB184" s="24">
        <v>1.8230377286861943</v>
      </c>
      <c r="AC184" s="24">
        <v>1.1379872059189555</v>
      </c>
    </row>
    <row r="185" spans="4:29" ht="25.5" customHeight="1">
      <c r="D185" s="23" t="s">
        <v>78</v>
      </c>
      <c r="E185" s="24" t="s">
        <v>79</v>
      </c>
      <c r="F185" s="24" t="s">
        <v>79</v>
      </c>
      <c r="G185" s="24" t="s">
        <v>79</v>
      </c>
      <c r="H185" s="24">
        <v>7.1823204419357856</v>
      </c>
      <c r="I185" s="24">
        <v>1.7182130584872501</v>
      </c>
      <c r="J185" s="24">
        <v>10.810810810835147</v>
      </c>
      <c r="K185" s="24">
        <v>16.463414634230599</v>
      </c>
      <c r="L185" s="24">
        <v>3.4031413611344874</v>
      </c>
      <c r="M185" s="24">
        <v>11.26582278488668</v>
      </c>
      <c r="N185" s="24">
        <v>11.035267349187517</v>
      </c>
      <c r="O185" s="24">
        <v>1.536885245907138</v>
      </c>
      <c r="P185" s="24">
        <v>14.530776993052053</v>
      </c>
      <c r="Q185" s="24">
        <v>2.2026431717490524</v>
      </c>
      <c r="R185" s="24">
        <v>-2.3275862068852904</v>
      </c>
      <c r="S185" s="24">
        <v>-11.915269196763623</v>
      </c>
      <c r="T185" s="24">
        <v>-10.020040080218774</v>
      </c>
      <c r="U185" s="24">
        <v>7.5947624494568933</v>
      </c>
      <c r="V185" s="24">
        <v>6.2398919742390202</v>
      </c>
      <c r="W185" s="24">
        <v>5.6367917120356381</v>
      </c>
      <c r="X185" s="24">
        <v>6.0856847094979738</v>
      </c>
      <c r="Y185" s="24">
        <v>-7.0243601239000757</v>
      </c>
      <c r="Z185" s="24">
        <v>0.34743654895041942</v>
      </c>
      <c r="AA185" s="24">
        <v>2.3617219879346507</v>
      </c>
      <c r="AB185" s="24">
        <v>7.3938873499634017</v>
      </c>
      <c r="AC185" s="24" t="s">
        <v>79</v>
      </c>
    </row>
    <row r="186" spans="4:29" ht="25.5" customHeight="1">
      <c r="D186" s="23" t="s">
        <v>80</v>
      </c>
      <c r="E186" s="24" t="s">
        <v>79</v>
      </c>
      <c r="F186" s="24" t="s">
        <v>79</v>
      </c>
      <c r="G186" s="24" t="s">
        <v>79</v>
      </c>
      <c r="H186" s="24">
        <v>9.3109869647913115</v>
      </c>
      <c r="I186" s="24">
        <v>3.5775127767323278</v>
      </c>
      <c r="J186" s="24">
        <v>10.032894736832887</v>
      </c>
      <c r="K186" s="24">
        <v>14.349775784871998</v>
      </c>
      <c r="L186" s="24">
        <v>-4.1830065358850144</v>
      </c>
      <c r="M186" s="24">
        <v>16.234652114380022</v>
      </c>
      <c r="N186" s="24">
        <v>17.018779342832868</v>
      </c>
      <c r="O186" s="24">
        <v>3.1093279839328636</v>
      </c>
      <c r="P186" s="24">
        <v>7.1984435798176039</v>
      </c>
      <c r="Q186" s="24">
        <v>5.989110707762535</v>
      </c>
      <c r="R186" s="24">
        <v>-2.3972602739375737</v>
      </c>
      <c r="S186" s="24">
        <v>-13.157894736879038</v>
      </c>
      <c r="T186" s="24">
        <v>-5.2525252524488693</v>
      </c>
      <c r="U186" s="24">
        <v>8.6755271425793534</v>
      </c>
      <c r="V186" s="24">
        <v>5.8720961431191654</v>
      </c>
      <c r="W186" s="24">
        <v>3.901974440797451</v>
      </c>
      <c r="X186" s="24">
        <v>4.157610612201168</v>
      </c>
      <c r="Y186" s="24">
        <v>-2.9072095408363197</v>
      </c>
      <c r="Z186" s="24">
        <v>-1.4110287631215357</v>
      </c>
      <c r="AA186" s="24">
        <v>4.1435891085898957</v>
      </c>
      <c r="AB186" s="24">
        <v>1.9899452289900754</v>
      </c>
      <c r="AC186" s="24" t="s">
        <v>79</v>
      </c>
    </row>
    <row r="187" spans="4:29" ht="25.5" customHeight="1">
      <c r="D187" s="23" t="s">
        <v>81</v>
      </c>
      <c r="E187" s="24" t="s">
        <v>79</v>
      </c>
      <c r="F187" s="24" t="s">
        <v>79</v>
      </c>
      <c r="G187" s="24" t="s">
        <v>79</v>
      </c>
      <c r="H187" s="24">
        <v>10.735294117769989</v>
      </c>
      <c r="I187" s="24">
        <v>3.3200531209056194</v>
      </c>
      <c r="J187" s="24">
        <v>5.7840616965326497</v>
      </c>
      <c r="K187" s="24">
        <v>10.692588092318767</v>
      </c>
      <c r="L187" s="24">
        <v>1.207464325046681</v>
      </c>
      <c r="M187" s="24">
        <v>13.882863340462892</v>
      </c>
      <c r="N187" s="24">
        <v>15.04761904765135</v>
      </c>
      <c r="O187" s="24">
        <v>4.3046357615248221</v>
      </c>
      <c r="P187" s="24">
        <v>5.0793650794612732</v>
      </c>
      <c r="Q187" s="24">
        <v>2.8700906343569033</v>
      </c>
      <c r="R187" s="24">
        <v>-2.202643171735108</v>
      </c>
      <c r="S187" s="24">
        <v>-10.960960960994381</v>
      </c>
      <c r="T187" s="24">
        <v>-6.7453625632276086</v>
      </c>
      <c r="U187" s="24">
        <v>6.8739031233044479</v>
      </c>
      <c r="V187" s="24">
        <v>1.7630565645925245</v>
      </c>
      <c r="W187" s="24">
        <v>4.1483334460173493</v>
      </c>
      <c r="X187" s="24">
        <v>2.7897969169757397</v>
      </c>
      <c r="Y187" s="24">
        <v>-2.7206899161169473</v>
      </c>
      <c r="Z187" s="24">
        <v>-0.62409872234897579</v>
      </c>
      <c r="AA187" s="24">
        <v>-5.3221085076804453E-2</v>
      </c>
      <c r="AB187" s="24">
        <v>0.82252017418351642</v>
      </c>
      <c r="AC187" s="24" t="s">
        <v>79</v>
      </c>
    </row>
    <row r="188" spans="4:29" ht="37.5">
      <c r="D188" s="29" t="s">
        <v>82</v>
      </c>
      <c r="E188" s="30" t="s">
        <v>79</v>
      </c>
      <c r="F188" s="30" t="s">
        <v>79</v>
      </c>
      <c r="G188" s="30" t="s">
        <v>79</v>
      </c>
      <c r="H188" s="30">
        <v>11.114711600776683</v>
      </c>
      <c r="I188" s="30">
        <v>3.1058617672757638</v>
      </c>
      <c r="J188" s="30">
        <v>6.392306604466591</v>
      </c>
      <c r="K188" s="30">
        <v>13.571713412178932</v>
      </c>
      <c r="L188" s="30">
        <v>9.925093632998605</v>
      </c>
      <c r="M188" s="30">
        <v>6.8036626915858323</v>
      </c>
      <c r="N188" s="30">
        <v>12.212142358698586</v>
      </c>
      <c r="O188" s="30">
        <v>6.6186922530252712</v>
      </c>
      <c r="P188" s="30">
        <v>8.0243313057329466</v>
      </c>
      <c r="Q188" s="30">
        <v>3.6022832458934007</v>
      </c>
      <c r="R188" s="30">
        <v>-1.6603380239600507</v>
      </c>
      <c r="S188" s="30">
        <v>-8.6462749848550509</v>
      </c>
      <c r="T188" s="30">
        <v>-8.6855627382591223</v>
      </c>
      <c r="U188" s="30">
        <v>4.0134759771294215</v>
      </c>
      <c r="V188" s="30">
        <v>5.0172408275407809</v>
      </c>
      <c r="W188" s="30">
        <v>3.8769411319624636</v>
      </c>
      <c r="X188" s="30">
        <v>-1.436870979122884</v>
      </c>
      <c r="Y188" s="30">
        <v>4.4937975071217995</v>
      </c>
      <c r="Z188" s="30">
        <v>-0.61636642165763256</v>
      </c>
      <c r="AA188" s="30">
        <v>2.2882687708583482</v>
      </c>
      <c r="AB188" s="30">
        <v>3.7457237317943592</v>
      </c>
      <c r="AC188" s="30" t="s">
        <v>79</v>
      </c>
    </row>
    <row r="189" spans="4:29" ht="25.5" customHeight="1"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27"/>
      <c r="Q189" s="28"/>
      <c r="R189" s="28"/>
      <c r="S189" s="28"/>
      <c r="T189" s="28"/>
      <c r="U189" s="28"/>
    </row>
    <row r="190" spans="4:29" ht="25.5" customHeight="1">
      <c r="D190" s="123" t="s">
        <v>93</v>
      </c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</row>
    <row r="191" spans="4:29" ht="25.5" customHeight="1">
      <c r="D191" s="124" t="s">
        <v>68</v>
      </c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</row>
    <row r="192" spans="4:29" ht="25.5" customHeight="1">
      <c r="D192" s="21"/>
      <c r="E192" s="22">
        <v>2001</v>
      </c>
      <c r="F192" s="22">
        <v>2002</v>
      </c>
      <c r="G192" s="22">
        <v>2003</v>
      </c>
      <c r="H192" s="22">
        <v>2004</v>
      </c>
      <c r="I192" s="22">
        <v>2005</v>
      </c>
      <c r="J192" s="22">
        <v>2006</v>
      </c>
      <c r="K192" s="22">
        <v>2007</v>
      </c>
      <c r="L192" s="22">
        <v>2008</v>
      </c>
      <c r="M192" s="22">
        <v>2009</v>
      </c>
      <c r="N192" s="22">
        <v>2010</v>
      </c>
      <c r="O192" s="22">
        <v>2011</v>
      </c>
      <c r="P192" s="22">
        <v>2012</v>
      </c>
      <c r="Q192" s="22">
        <v>2013</v>
      </c>
      <c r="R192" s="22">
        <v>2014</v>
      </c>
      <c r="S192" s="22">
        <v>2015</v>
      </c>
      <c r="T192" s="22">
        <v>2016</v>
      </c>
      <c r="U192" s="22">
        <v>2017</v>
      </c>
      <c r="V192" s="22">
        <v>2018</v>
      </c>
      <c r="W192" s="22">
        <v>2019</v>
      </c>
      <c r="X192" s="22">
        <v>2020</v>
      </c>
      <c r="Y192" s="22">
        <v>2021</v>
      </c>
      <c r="Z192" s="22">
        <v>2022</v>
      </c>
      <c r="AA192" s="22">
        <v>2023</v>
      </c>
      <c r="AB192" s="22">
        <v>2024</v>
      </c>
      <c r="AC192" s="22">
        <v>2025</v>
      </c>
    </row>
    <row r="193" spans="4:29" ht="25.5" customHeight="1">
      <c r="D193" s="23" t="s">
        <v>69</v>
      </c>
      <c r="E193" s="24">
        <v>21.951219512173182</v>
      </c>
      <c r="F193" s="24">
        <v>-19.833333333332103</v>
      </c>
      <c r="G193" s="24">
        <v>-13.305613305711194</v>
      </c>
      <c r="H193" s="24">
        <v>8.393285371773862</v>
      </c>
      <c r="I193" s="24">
        <v>11.283185840796307</v>
      </c>
      <c r="J193" s="24">
        <v>0</v>
      </c>
      <c r="K193" s="24">
        <v>14.314115308251797</v>
      </c>
      <c r="L193" s="24">
        <v>20.869565217212017</v>
      </c>
      <c r="M193" s="24">
        <v>-0.28776978404755349</v>
      </c>
      <c r="N193" s="24">
        <v>10.389610389549041</v>
      </c>
      <c r="O193" s="24">
        <v>16.339869281159135</v>
      </c>
      <c r="P193" s="24">
        <v>7.8651685392733484</v>
      </c>
      <c r="Q193" s="24">
        <v>8.0208333332929094</v>
      </c>
      <c r="R193" s="24">
        <v>1.6393442623062748</v>
      </c>
      <c r="S193" s="24">
        <v>-16.318785578773277</v>
      </c>
      <c r="T193" s="24">
        <v>-21.315192743713229</v>
      </c>
      <c r="U193" s="24">
        <v>-3.6269910798028437</v>
      </c>
      <c r="V193" s="24">
        <v>18.052381910749382</v>
      </c>
      <c r="W193" s="24">
        <v>8.8116273814485613</v>
      </c>
      <c r="X193" s="24">
        <v>9.8952885078517063</v>
      </c>
      <c r="Y193" s="24">
        <v>-15.433628768386853</v>
      </c>
      <c r="Z193" s="24">
        <v>1.6703863960758403</v>
      </c>
      <c r="AA193" s="24">
        <v>4.526743691269175</v>
      </c>
      <c r="AB193" s="24">
        <v>11.862097316037335</v>
      </c>
      <c r="AC193" s="24">
        <v>9.0083430611196178</v>
      </c>
    </row>
    <row r="194" spans="4:29" ht="25.5" customHeight="1">
      <c r="D194" s="23" t="s">
        <v>70</v>
      </c>
      <c r="E194" s="24">
        <v>-9.2013888889454272</v>
      </c>
      <c r="F194" s="24">
        <v>-21.606118546822152</v>
      </c>
      <c r="G194" s="24">
        <v>4.1463414632256779</v>
      </c>
      <c r="H194" s="24">
        <v>-0.70257611221080651</v>
      </c>
      <c r="I194" s="24">
        <v>-0.94339622642100052</v>
      </c>
      <c r="J194" s="24">
        <v>0.71428571407956554</v>
      </c>
      <c r="K194" s="24">
        <v>19.858156028534935</v>
      </c>
      <c r="L194" s="24">
        <v>30.571992110318046</v>
      </c>
      <c r="M194" s="24">
        <v>-0.15105740168026571</v>
      </c>
      <c r="N194" s="24">
        <v>16.036308623405347</v>
      </c>
      <c r="O194" s="24">
        <v>25.684485006320969</v>
      </c>
      <c r="P194" s="24">
        <v>-10.062240663790723</v>
      </c>
      <c r="Q194" s="24">
        <v>3.2295271048773611</v>
      </c>
      <c r="R194" s="24">
        <v>4.8044692737762462</v>
      </c>
      <c r="S194" s="24">
        <v>-23.773987206791347</v>
      </c>
      <c r="T194" s="24">
        <v>-6.7132867134520051</v>
      </c>
      <c r="U194" s="24">
        <v>-15.033511238240871</v>
      </c>
      <c r="V194" s="24">
        <v>20.017607413402018</v>
      </c>
      <c r="W194" s="24">
        <v>19.635854036181577</v>
      </c>
      <c r="X194" s="24">
        <v>-4.1362925908183801E-2</v>
      </c>
      <c r="Y194" s="24">
        <v>-3.7187452127428466</v>
      </c>
      <c r="Z194" s="24">
        <v>1.2205548145660661</v>
      </c>
      <c r="AA194" s="24">
        <v>-1.3632775504397232</v>
      </c>
      <c r="AB194" s="24">
        <v>16.692441583962658</v>
      </c>
      <c r="AC194" s="24">
        <v>9.8324665743109829</v>
      </c>
    </row>
    <row r="195" spans="4:29" ht="25.5" customHeight="1">
      <c r="D195" s="23" t="s">
        <v>71</v>
      </c>
      <c r="E195" s="24">
        <v>19.964028776978115</v>
      </c>
      <c r="F195" s="24">
        <v>-28.035982008953329</v>
      </c>
      <c r="G195" s="24">
        <v>-18.958333333288792</v>
      </c>
      <c r="H195" s="24">
        <v>32.390745501278914</v>
      </c>
      <c r="I195" s="24">
        <v>0.58252427184866118</v>
      </c>
      <c r="J195" s="24">
        <v>6.1776061774775792</v>
      </c>
      <c r="K195" s="24">
        <v>18.181818181964427</v>
      </c>
      <c r="L195" s="24">
        <v>14.769230769195163</v>
      </c>
      <c r="M195" s="24">
        <v>17.158176943703229</v>
      </c>
      <c r="N195" s="24">
        <v>32.723112128175892</v>
      </c>
      <c r="O195" s="24">
        <v>-13.103448275875751</v>
      </c>
      <c r="P195" s="24">
        <v>5.6547619048016085</v>
      </c>
      <c r="Q195" s="24">
        <v>1.4084507041516314</v>
      </c>
      <c r="R195" s="24">
        <v>-15.925925925879502</v>
      </c>
      <c r="S195" s="24">
        <v>-3.7444933920960266</v>
      </c>
      <c r="T195" s="24">
        <v>-11.098398169313795</v>
      </c>
      <c r="U195" s="24">
        <v>-5.0606679839961028</v>
      </c>
      <c r="V195" s="24">
        <v>16.017677181913804</v>
      </c>
      <c r="W195" s="24">
        <v>-1.3621640404584023</v>
      </c>
      <c r="X195" s="24">
        <v>-21.211257247609737</v>
      </c>
      <c r="Y195" s="24">
        <v>26.988027028232441</v>
      </c>
      <c r="Z195" s="24">
        <v>8.4614116540742366</v>
      </c>
      <c r="AA195" s="24">
        <v>10.782905510533269</v>
      </c>
      <c r="AB195" s="24">
        <v>1.7782585315990529</v>
      </c>
      <c r="AC195" s="24">
        <v>-2.5300030584113897</v>
      </c>
    </row>
    <row r="196" spans="4:29" ht="25.5" customHeight="1">
      <c r="D196" s="23" t="s">
        <v>72</v>
      </c>
      <c r="E196" s="24">
        <v>12.068965517343667</v>
      </c>
      <c r="F196" s="24">
        <v>-12.136752136692685</v>
      </c>
      <c r="G196" s="24">
        <v>-21.206225681079871</v>
      </c>
      <c r="H196" s="24">
        <v>12.839506172951687</v>
      </c>
      <c r="I196" s="24">
        <v>5.032822757150579</v>
      </c>
      <c r="J196" s="24">
        <v>-5.2083333333717396</v>
      </c>
      <c r="K196" s="24">
        <v>34.065934066199041</v>
      </c>
      <c r="L196" s="24">
        <v>29.344262294962121</v>
      </c>
      <c r="M196" s="24">
        <v>-11.406844106428482</v>
      </c>
      <c r="N196" s="24">
        <v>17.167381974104433</v>
      </c>
      <c r="O196" s="24">
        <v>15.628815628825787</v>
      </c>
      <c r="P196" s="24">
        <v>-4.646251319899064</v>
      </c>
      <c r="Q196" s="24">
        <v>22.480620155094975</v>
      </c>
      <c r="R196" s="24">
        <v>-10.036166365264521</v>
      </c>
      <c r="S196" s="24">
        <v>-19.2964824120915</v>
      </c>
      <c r="T196" s="24">
        <v>-13.698630136966672</v>
      </c>
      <c r="U196" s="24">
        <v>-12.094602294773594</v>
      </c>
      <c r="V196" s="24">
        <v>36.295306614476665</v>
      </c>
      <c r="W196" s="24">
        <v>6.8876083046600867</v>
      </c>
      <c r="X196" s="24">
        <v>-58.130101438325632</v>
      </c>
      <c r="Y196" s="24">
        <v>131.93853778226372</v>
      </c>
      <c r="Z196" s="24">
        <v>-1.7733125067392996</v>
      </c>
      <c r="AA196" s="24">
        <v>-1.997151324938673</v>
      </c>
      <c r="AB196" s="24">
        <v>29.040091322236083</v>
      </c>
      <c r="AC196" s="24">
        <v>-7.1487437985159215</v>
      </c>
    </row>
    <row r="197" spans="4:29" ht="25.5" customHeight="1">
      <c r="D197" s="23" t="s">
        <v>73</v>
      </c>
      <c r="E197" s="24">
        <v>0.68610634648789137</v>
      </c>
      <c r="F197" s="24">
        <v>-22.998296422625899</v>
      </c>
      <c r="G197" s="24">
        <v>-11.946902654765035</v>
      </c>
      <c r="H197" s="24">
        <v>20.854271356700682</v>
      </c>
      <c r="I197" s="24">
        <v>1.663201663213898</v>
      </c>
      <c r="J197" s="24">
        <v>12.678936605227808</v>
      </c>
      <c r="K197" s="24">
        <v>20.326678766043415</v>
      </c>
      <c r="L197" s="24">
        <v>14.177978883822394</v>
      </c>
      <c r="M197" s="24">
        <v>4.4914134742719325</v>
      </c>
      <c r="N197" s="24">
        <v>6.5739570163671601</v>
      </c>
      <c r="O197" s="24">
        <v>26.097271648959829</v>
      </c>
      <c r="P197" s="24">
        <v>-0.75258701787894733</v>
      </c>
      <c r="Q197" s="24">
        <v>4.0758293838297321</v>
      </c>
      <c r="R197" s="24">
        <v>-6.6484517303865731</v>
      </c>
      <c r="S197" s="24">
        <v>-22.146341463394936</v>
      </c>
      <c r="T197" s="24">
        <v>-13.157894736818754</v>
      </c>
      <c r="U197" s="24">
        <v>5.4898129418170738</v>
      </c>
      <c r="V197" s="24">
        <v>2.1094995473210032</v>
      </c>
      <c r="W197" s="24">
        <v>24.964581516141582</v>
      </c>
      <c r="X197" s="24">
        <v>-43.401906798586275</v>
      </c>
      <c r="Y197" s="24">
        <v>72.368039226110795</v>
      </c>
      <c r="Z197" s="24">
        <v>0.78611799087373591</v>
      </c>
      <c r="AA197" s="24">
        <v>1.512302991927772</v>
      </c>
      <c r="AB197" s="24">
        <v>10.628796898030224</v>
      </c>
      <c r="AC197" s="24">
        <v>1.5108065272195548</v>
      </c>
    </row>
    <row r="198" spans="4:29" ht="25.5" customHeight="1">
      <c r="D198" s="23" t="s">
        <v>74</v>
      </c>
      <c r="E198" s="24">
        <v>-0.37453183504340126</v>
      </c>
      <c r="F198" s="24">
        <v>-24.624060150373438</v>
      </c>
      <c r="G198" s="24">
        <v>-4.4887780548925509</v>
      </c>
      <c r="H198" s="24">
        <v>28.981723237567756</v>
      </c>
      <c r="I198" s="24">
        <v>0.4048582995980432</v>
      </c>
      <c r="J198" s="24">
        <v>-3.8306451611392789</v>
      </c>
      <c r="K198" s="24">
        <v>32.494758909663112</v>
      </c>
      <c r="L198" s="24">
        <v>26.582278481058719</v>
      </c>
      <c r="M198" s="24">
        <v>20.875000000027931</v>
      </c>
      <c r="N198" s="24">
        <v>-9.4105480869268625</v>
      </c>
      <c r="O198" s="24">
        <v>12.557077625558533</v>
      </c>
      <c r="P198" s="24">
        <v>20.689655172472587</v>
      </c>
      <c r="Q198" s="24">
        <v>-9.4117647058709846</v>
      </c>
      <c r="R198" s="24">
        <v>-18.738404452731118</v>
      </c>
      <c r="S198" s="24">
        <v>-6.8493150684405872</v>
      </c>
      <c r="T198" s="24">
        <v>-15.19607843136297</v>
      </c>
      <c r="U198" s="24">
        <v>3.7719790053938773</v>
      </c>
      <c r="V198" s="24">
        <v>10.384045705417799</v>
      </c>
      <c r="W198" s="24">
        <v>9.9455095688786521</v>
      </c>
      <c r="X198" s="24">
        <v>-19.187587781514448</v>
      </c>
      <c r="Y198" s="24">
        <v>32.927360619138568</v>
      </c>
      <c r="Z198" s="24">
        <v>-7.0563117032951483</v>
      </c>
      <c r="AA198" s="24">
        <v>17.790210459780418</v>
      </c>
      <c r="AB198" s="24">
        <v>7.0804814950756967</v>
      </c>
      <c r="AC198" s="24">
        <v>-12.3708076053206</v>
      </c>
    </row>
    <row r="199" spans="4:29" ht="25.5" customHeight="1">
      <c r="D199" s="23" t="s">
        <v>75</v>
      </c>
      <c r="E199" s="24">
        <v>-1.8771331056652518</v>
      </c>
      <c r="F199" s="24">
        <v>-19.999999999969219</v>
      </c>
      <c r="G199" s="24">
        <v>-10.869565217454024</v>
      </c>
      <c r="H199" s="24">
        <v>21.951219512121423</v>
      </c>
      <c r="I199" s="24">
        <v>-4.5999999998556085</v>
      </c>
      <c r="J199" s="24">
        <v>15.723270440153581</v>
      </c>
      <c r="K199" s="24">
        <v>22.644927536216784</v>
      </c>
      <c r="L199" s="24">
        <v>24.815361890725708</v>
      </c>
      <c r="M199" s="24">
        <v>-4.9704142012146573</v>
      </c>
      <c r="N199" s="24">
        <v>14.943960149428225</v>
      </c>
      <c r="O199" s="24">
        <v>7.4756229685350117</v>
      </c>
      <c r="P199" s="24">
        <v>16.431451612931248</v>
      </c>
      <c r="Q199" s="24">
        <v>-1.8181818181943421</v>
      </c>
      <c r="R199" s="24">
        <v>-12.522045855389097</v>
      </c>
      <c r="S199" s="24">
        <v>-13.306451612908976</v>
      </c>
      <c r="T199" s="24">
        <v>-21.279069767389348</v>
      </c>
      <c r="U199" s="24">
        <v>6.2030444122964656</v>
      </c>
      <c r="V199" s="24">
        <v>16.572006599939471</v>
      </c>
      <c r="W199" s="24">
        <v>17.574708467134471</v>
      </c>
      <c r="X199" s="24">
        <v>-16.313871936315959</v>
      </c>
      <c r="Y199" s="24">
        <v>18.008029116377067</v>
      </c>
      <c r="Z199" s="24">
        <v>-8.48610405877006</v>
      </c>
      <c r="AA199" s="24">
        <v>9.8388811288489428</v>
      </c>
      <c r="AB199" s="24">
        <v>20.309583657204968</v>
      </c>
      <c r="AC199" s="24">
        <v>-9.398540312860959</v>
      </c>
    </row>
    <row r="200" spans="4:29" ht="25.5" customHeight="1">
      <c r="D200" s="23" t="s">
        <v>76</v>
      </c>
      <c r="E200" s="24">
        <v>-13.470681457957401</v>
      </c>
      <c r="F200" s="24">
        <v>-14.652014652109624</v>
      </c>
      <c r="G200" s="24">
        <v>-16.309012875470486</v>
      </c>
      <c r="H200" s="24">
        <v>32.051282051273347</v>
      </c>
      <c r="I200" s="24">
        <v>5.4368932039208451</v>
      </c>
      <c r="J200" s="24">
        <v>10.12891344389657</v>
      </c>
      <c r="K200" s="24">
        <v>26.086956521597628</v>
      </c>
      <c r="L200" s="24">
        <v>2.3872679045260803</v>
      </c>
      <c r="M200" s="24">
        <v>9.3264248705304595</v>
      </c>
      <c r="N200" s="24">
        <v>19.194312796119604</v>
      </c>
      <c r="O200" s="24">
        <v>3.7773359841220211</v>
      </c>
      <c r="P200" s="24">
        <v>26.340996168591467</v>
      </c>
      <c r="Q200" s="24">
        <v>-12.736921910556664</v>
      </c>
      <c r="R200" s="24">
        <v>-17.37619461334614</v>
      </c>
      <c r="S200" s="24">
        <v>-15.562565720302747</v>
      </c>
      <c r="T200" s="24">
        <v>-12.95143212948976</v>
      </c>
      <c r="U200" s="24">
        <v>14.112062828681736</v>
      </c>
      <c r="V200" s="24">
        <v>15.792167501540799</v>
      </c>
      <c r="W200" s="24">
        <v>2.745725654459652</v>
      </c>
      <c r="X200" s="24">
        <v>-10.373109259170455</v>
      </c>
      <c r="Y200" s="24">
        <v>16.307079956781756</v>
      </c>
      <c r="Z200" s="24">
        <v>-4.1013093273709389</v>
      </c>
      <c r="AA200" s="24">
        <v>10.983885626679335</v>
      </c>
      <c r="AB200" s="24">
        <v>8.1434995596029616</v>
      </c>
      <c r="AC200" s="24">
        <v>-7.6923578962490469</v>
      </c>
    </row>
    <row r="201" spans="4:29" ht="25.5" customHeight="1">
      <c r="D201" s="23" t="s">
        <v>77</v>
      </c>
      <c r="E201" s="24">
        <v>-17.297297297248171</v>
      </c>
      <c r="F201" s="24">
        <v>1.0893246187426708</v>
      </c>
      <c r="G201" s="24">
        <v>-4.0948275864210011</v>
      </c>
      <c r="H201" s="24">
        <v>15.50561797765142</v>
      </c>
      <c r="I201" s="24">
        <v>-2.3346303502106314</v>
      </c>
      <c r="J201" s="24">
        <v>9.9601593626200255</v>
      </c>
      <c r="K201" s="24">
        <v>20.289855072433593</v>
      </c>
      <c r="L201" s="24">
        <v>28.765060241022212</v>
      </c>
      <c r="M201" s="24">
        <v>18.830409356635116</v>
      </c>
      <c r="N201" s="24">
        <v>-4.0354330708942454</v>
      </c>
      <c r="O201" s="24">
        <v>3.589743589769645</v>
      </c>
      <c r="P201" s="24">
        <v>-9.5049504950285311</v>
      </c>
      <c r="Q201" s="24">
        <v>13.894967177143446</v>
      </c>
      <c r="R201" s="24">
        <v>-4.6109510085958094</v>
      </c>
      <c r="S201" s="24">
        <v>-21.651560926461521</v>
      </c>
      <c r="T201" s="24">
        <v>-14.267352185187343</v>
      </c>
      <c r="U201" s="24">
        <v>10.722781540184867</v>
      </c>
      <c r="V201" s="24">
        <v>11.036297653312843</v>
      </c>
      <c r="W201" s="24">
        <v>10.485493508636612</v>
      </c>
      <c r="X201" s="24">
        <v>-1.6290758066011546</v>
      </c>
      <c r="Y201" s="24">
        <v>2.8886632094742293</v>
      </c>
      <c r="Z201" s="24">
        <v>-1.1610758069428129</v>
      </c>
      <c r="AA201" s="24">
        <v>12.482555301694287</v>
      </c>
      <c r="AB201" s="24">
        <v>8.2676650940376462</v>
      </c>
      <c r="AC201" s="24">
        <v>-1.591038500943065</v>
      </c>
    </row>
    <row r="202" spans="4:29" ht="25.5" customHeight="1">
      <c r="D202" s="23" t="s">
        <v>78</v>
      </c>
      <c r="E202" s="24">
        <v>-11.73553719029753</v>
      </c>
      <c r="F202" s="24">
        <v>-9.9250936328753365</v>
      </c>
      <c r="G202" s="24">
        <v>-3.7422037422312759</v>
      </c>
      <c r="H202" s="24">
        <v>9.7192224622773224</v>
      </c>
      <c r="I202" s="24">
        <v>-0.5905511809323305</v>
      </c>
      <c r="J202" s="24">
        <v>18.019801979942329</v>
      </c>
      <c r="K202" s="24">
        <v>30.033557047054348</v>
      </c>
      <c r="L202" s="24">
        <v>-7.3548387097277956</v>
      </c>
      <c r="M202" s="24">
        <v>19.916434540537221</v>
      </c>
      <c r="N202" s="24">
        <v>15.6794425087047</v>
      </c>
      <c r="O202" s="24">
        <v>-3.9156626506267611</v>
      </c>
      <c r="P202" s="24">
        <v>24.137931034454073</v>
      </c>
      <c r="Q202" s="24">
        <v>-4.3771043771337119</v>
      </c>
      <c r="R202" s="24">
        <v>-11.179577464789203</v>
      </c>
      <c r="S202" s="24">
        <v>-23.885034687801898</v>
      </c>
      <c r="T202" s="24">
        <v>-13.671874999979305</v>
      </c>
      <c r="U202" s="24">
        <v>13.771162817931582</v>
      </c>
      <c r="V202" s="24">
        <v>20.133829784909963</v>
      </c>
      <c r="W202" s="24">
        <v>9.1243124647428342</v>
      </c>
      <c r="X202" s="24">
        <v>-5.8207698046747964</v>
      </c>
      <c r="Y202" s="24">
        <v>-4.0127856842119165</v>
      </c>
      <c r="Z202" s="24">
        <v>-0.80505119469589381</v>
      </c>
      <c r="AA202" s="24">
        <v>10.579882412519259</v>
      </c>
      <c r="AB202" s="24">
        <v>20.727867055406723</v>
      </c>
      <c r="AC202" s="24" t="s">
        <v>79</v>
      </c>
    </row>
    <row r="203" spans="4:29" ht="25.5" customHeight="1">
      <c r="D203" s="23" t="s">
        <v>80</v>
      </c>
      <c r="E203" s="24">
        <v>-16.611295681038229</v>
      </c>
      <c r="F203" s="24">
        <v>-14.74103585667762</v>
      </c>
      <c r="G203" s="24">
        <v>6.074766355397121</v>
      </c>
      <c r="H203" s="24">
        <v>17.18061673999367</v>
      </c>
      <c r="I203" s="24">
        <v>2.8195488721991957</v>
      </c>
      <c r="J203" s="24">
        <v>12.248628884743828</v>
      </c>
      <c r="K203" s="24">
        <v>21.986970684053396</v>
      </c>
      <c r="L203" s="24">
        <v>-20.293724966647865</v>
      </c>
      <c r="M203" s="24">
        <v>37.185929648220338</v>
      </c>
      <c r="N203" s="24">
        <v>30.280830280951232</v>
      </c>
      <c r="O203" s="24">
        <v>-2.7179006560630103</v>
      </c>
      <c r="P203" s="24">
        <v>4.6242774565937061</v>
      </c>
      <c r="Q203" s="24">
        <v>4.4198895027948382</v>
      </c>
      <c r="R203" s="24">
        <v>-9.5238095237983771</v>
      </c>
      <c r="S203" s="24">
        <v>-24.366471734888417</v>
      </c>
      <c r="T203" s="24">
        <v>-9.2783505154133685</v>
      </c>
      <c r="U203" s="24">
        <v>8.8412942557905438</v>
      </c>
      <c r="V203" s="24">
        <v>12.658474717412549</v>
      </c>
      <c r="W203" s="24">
        <v>6.2460226761919646</v>
      </c>
      <c r="X203" s="24">
        <v>0.77940812552028671</v>
      </c>
      <c r="Y203" s="24">
        <v>1.7911306808213068</v>
      </c>
      <c r="Z203" s="24">
        <v>-5.4587097578251313</v>
      </c>
      <c r="AA203" s="24">
        <v>17.02150184762683</v>
      </c>
      <c r="AB203" s="24">
        <v>4.0739579106000345</v>
      </c>
      <c r="AC203" s="24" t="s">
        <v>79</v>
      </c>
    </row>
    <row r="204" spans="4:29" ht="25.5" customHeight="1">
      <c r="D204" s="23" t="s">
        <v>81</v>
      </c>
      <c r="E204" s="24">
        <v>-19.250425894494271</v>
      </c>
      <c r="F204" s="24">
        <v>-9.9156118144200214</v>
      </c>
      <c r="G204" s="24">
        <v>14.754098360778013</v>
      </c>
      <c r="H204" s="24">
        <v>18.571428571562688</v>
      </c>
      <c r="I204" s="24">
        <v>0.68846815819962881</v>
      </c>
      <c r="J204" s="24">
        <v>8.2051282053414951</v>
      </c>
      <c r="K204" s="24">
        <v>13.586097946083942</v>
      </c>
      <c r="L204" s="24">
        <v>-4.5897079275881714</v>
      </c>
      <c r="M204" s="24">
        <v>28.279883381848613</v>
      </c>
      <c r="N204" s="24">
        <v>26.022727272709332</v>
      </c>
      <c r="O204" s="24">
        <v>-0.72137060407329034</v>
      </c>
      <c r="P204" s="24">
        <v>6.8119891007808686</v>
      </c>
      <c r="Q204" s="24">
        <v>0</v>
      </c>
      <c r="R204" s="24">
        <v>-8.588435374207803</v>
      </c>
      <c r="S204" s="24">
        <v>-19.99999999998353</v>
      </c>
      <c r="T204" s="24">
        <v>-13.488372092914647</v>
      </c>
      <c r="U204" s="24">
        <v>6.422082688551578</v>
      </c>
      <c r="V204" s="24">
        <v>7.2030366533608836</v>
      </c>
      <c r="W204" s="24">
        <v>9.7882892692502601</v>
      </c>
      <c r="X204" s="24">
        <v>2.3466672739857586</v>
      </c>
      <c r="Y204" s="24">
        <v>0.39583149678157348</v>
      </c>
      <c r="Z204" s="24">
        <v>-1.7592410328052255</v>
      </c>
      <c r="AA204" s="24">
        <v>7.3638490603557427</v>
      </c>
      <c r="AB204" s="24">
        <v>5.7563731597060075</v>
      </c>
      <c r="AC204" s="24" t="s">
        <v>79</v>
      </c>
    </row>
    <row r="205" spans="4:29" ht="37.5">
      <c r="D205" s="29" t="s">
        <v>82</v>
      </c>
      <c r="E205" s="30">
        <v>-3.587640943036241</v>
      </c>
      <c r="F205" s="30">
        <v>-17.010935601469445</v>
      </c>
      <c r="G205" s="30">
        <v>-7.1925329429178175</v>
      </c>
      <c r="H205" s="30">
        <v>17.78741865514073</v>
      </c>
      <c r="I205" s="30">
        <v>1.5402645237154511</v>
      </c>
      <c r="J205" s="30">
        <v>7.2382522670819904</v>
      </c>
      <c r="K205" s="30">
        <v>22.61685116853258</v>
      </c>
      <c r="L205" s="30">
        <v>11.874608150450715</v>
      </c>
      <c r="M205" s="30">
        <v>11.051333781690452</v>
      </c>
      <c r="N205" s="30">
        <v>14.109810254318322</v>
      </c>
      <c r="O205" s="30">
        <v>6.1383336281651601</v>
      </c>
      <c r="P205" s="30">
        <v>7.3166666666799829</v>
      </c>
      <c r="Q205" s="30">
        <v>1.4598540145740024</v>
      </c>
      <c r="R205" s="30">
        <v>-9.367824889015786</v>
      </c>
      <c r="S205" s="30">
        <v>-17.809491639921081</v>
      </c>
      <c r="T205" s="30">
        <v>-14.003904243282383</v>
      </c>
      <c r="U205" s="30">
        <v>2.7365516747449803</v>
      </c>
      <c r="V205" s="30">
        <v>15.070940638949647</v>
      </c>
      <c r="W205" s="30">
        <v>10.02704964349299</v>
      </c>
      <c r="X205" s="30">
        <v>-13.638602832251545</v>
      </c>
      <c r="Y205" s="30">
        <v>14.929148678199811</v>
      </c>
      <c r="Z205" s="30">
        <v>-1.7493252171831175</v>
      </c>
      <c r="AA205" s="30">
        <v>8.438698731143802</v>
      </c>
      <c r="AB205" s="30">
        <v>11.588478139902314</v>
      </c>
      <c r="AC205" s="30" t="s">
        <v>79</v>
      </c>
    </row>
    <row r="206" spans="4:29" ht="25.5" customHeight="1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7"/>
      <c r="Q206" s="28"/>
      <c r="R206" s="28"/>
      <c r="S206" s="28"/>
      <c r="T206" s="28"/>
      <c r="U206" s="28"/>
    </row>
    <row r="207" spans="4:29" ht="25.5" customHeight="1">
      <c r="D207" s="123" t="s">
        <v>94</v>
      </c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</row>
    <row r="208" spans="4:29" ht="25.5" customHeight="1">
      <c r="D208" s="124" t="s">
        <v>68</v>
      </c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</row>
    <row r="209" spans="4:29" ht="25.5" customHeight="1">
      <c r="D209" s="21"/>
      <c r="E209" s="22">
        <v>2001</v>
      </c>
      <c r="F209" s="22">
        <v>2002</v>
      </c>
      <c r="G209" s="22">
        <v>2003</v>
      </c>
      <c r="H209" s="22">
        <v>2004</v>
      </c>
      <c r="I209" s="22">
        <v>2005</v>
      </c>
      <c r="J209" s="22">
        <v>2006</v>
      </c>
      <c r="K209" s="22">
        <v>2007</v>
      </c>
      <c r="L209" s="22">
        <v>2008</v>
      </c>
      <c r="M209" s="22">
        <v>2009</v>
      </c>
      <c r="N209" s="22">
        <v>2010</v>
      </c>
      <c r="O209" s="22">
        <v>2011</v>
      </c>
      <c r="P209" s="22">
        <v>2012</v>
      </c>
      <c r="Q209" s="22">
        <v>2013</v>
      </c>
      <c r="R209" s="22">
        <v>2014</v>
      </c>
      <c r="S209" s="22">
        <v>2015</v>
      </c>
      <c r="T209" s="22">
        <v>2016</v>
      </c>
      <c r="U209" s="22">
        <v>2017</v>
      </c>
      <c r="V209" s="22">
        <v>2018</v>
      </c>
      <c r="W209" s="22">
        <v>2019</v>
      </c>
      <c r="X209" s="22">
        <v>2020</v>
      </c>
      <c r="Y209" s="22">
        <v>2021</v>
      </c>
      <c r="Z209" s="22">
        <v>2022</v>
      </c>
      <c r="AA209" s="22">
        <v>2023</v>
      </c>
      <c r="AB209" s="22">
        <v>2024</v>
      </c>
      <c r="AC209" s="22">
        <v>2025</v>
      </c>
    </row>
    <row r="210" spans="4:29" ht="25.5" customHeight="1">
      <c r="D210" s="23" t="s">
        <v>69</v>
      </c>
      <c r="E210" s="24" t="s">
        <v>79</v>
      </c>
      <c r="F210" s="24" t="s">
        <v>79</v>
      </c>
      <c r="G210" s="24" t="s">
        <v>79</v>
      </c>
      <c r="H210" s="24">
        <v>-6.8306010929387373</v>
      </c>
      <c r="I210" s="24">
        <v>1.1730205280877204</v>
      </c>
      <c r="J210" s="24">
        <v>-2.1739130434708431</v>
      </c>
      <c r="K210" s="24">
        <v>7.9999999999721183</v>
      </c>
      <c r="L210" s="24">
        <v>9.6021947872952484</v>
      </c>
      <c r="M210" s="24">
        <v>-12.515644555762007</v>
      </c>
      <c r="N210" s="24">
        <v>9.5851216023849606</v>
      </c>
      <c r="O210" s="24">
        <v>16.449086161837844</v>
      </c>
      <c r="P210" s="24">
        <v>14.461883408171783</v>
      </c>
      <c r="Q210" s="24">
        <v>10.969637610229155</v>
      </c>
      <c r="R210" s="24">
        <v>4.4130626654053984</v>
      </c>
      <c r="S210" s="24">
        <v>-2.7895181741261488</v>
      </c>
      <c r="T210" s="24">
        <v>-17.999999999950933</v>
      </c>
      <c r="U210" s="24">
        <v>4.6665570254468491</v>
      </c>
      <c r="V210" s="24">
        <v>7.4186983603851786</v>
      </c>
      <c r="W210" s="24">
        <v>2.1998403904688102</v>
      </c>
      <c r="X210" s="24">
        <v>2.3271839308425912</v>
      </c>
      <c r="Y210" s="24">
        <v>11.088248038571891</v>
      </c>
      <c r="Z210" s="24">
        <v>-8.0077490675419689</v>
      </c>
      <c r="AA210" s="24">
        <v>1.0979793146498551</v>
      </c>
      <c r="AB210" s="24">
        <v>0.67272536245694958</v>
      </c>
      <c r="AC210" s="24">
        <v>3.8966194052535874</v>
      </c>
    </row>
    <row r="211" spans="4:29" ht="25.5" customHeight="1">
      <c r="D211" s="23" t="s">
        <v>70</v>
      </c>
      <c r="E211" s="24" t="s">
        <v>79</v>
      </c>
      <c r="F211" s="24" t="s">
        <v>79</v>
      </c>
      <c r="G211" s="24" t="s">
        <v>79</v>
      </c>
      <c r="H211" s="24">
        <v>-10.888252149066634</v>
      </c>
      <c r="I211" s="24">
        <v>-4.3408360128480599</v>
      </c>
      <c r="J211" s="24">
        <v>-2.5210084033530422</v>
      </c>
      <c r="K211" s="24">
        <v>5.5172413793592723</v>
      </c>
      <c r="L211" s="24">
        <v>18.79084967306639</v>
      </c>
      <c r="M211" s="24">
        <v>-12.654745529593391</v>
      </c>
      <c r="N211" s="24">
        <v>14.960629921284641</v>
      </c>
      <c r="O211" s="24">
        <v>19.178082191783009</v>
      </c>
      <c r="P211" s="24">
        <v>8.5057471263237048</v>
      </c>
      <c r="Q211" s="24">
        <v>4.4491525424900313</v>
      </c>
      <c r="R211" s="24">
        <v>16.734279918817528</v>
      </c>
      <c r="S211" s="24">
        <v>-12.858384013938384</v>
      </c>
      <c r="T211" s="24">
        <v>-11.066799601174804</v>
      </c>
      <c r="U211" s="24">
        <v>-1.9524175789527587</v>
      </c>
      <c r="V211" s="24">
        <v>5.9147826207893273</v>
      </c>
      <c r="W211" s="24">
        <v>9.5133269809427148</v>
      </c>
      <c r="X211" s="24">
        <v>-1.9311549041541531</v>
      </c>
      <c r="Y211" s="24">
        <v>18.087834248644686</v>
      </c>
      <c r="Z211" s="24">
        <v>-7.9428147588094022</v>
      </c>
      <c r="AA211" s="24">
        <v>-5.6397949229213147</v>
      </c>
      <c r="AB211" s="24">
        <v>5.0779060481815241</v>
      </c>
      <c r="AC211" s="24">
        <v>9.648213898930269</v>
      </c>
    </row>
    <row r="212" spans="4:29" ht="25.5" customHeight="1">
      <c r="D212" s="23" t="s">
        <v>71</v>
      </c>
      <c r="E212" s="24" t="s">
        <v>79</v>
      </c>
      <c r="F212" s="24" t="s">
        <v>79</v>
      </c>
      <c r="G212" s="24" t="s">
        <v>79</v>
      </c>
      <c r="H212" s="24">
        <v>11.834319526650884</v>
      </c>
      <c r="I212" s="24">
        <v>-10.185185185360835</v>
      </c>
      <c r="J212" s="24">
        <v>1.7673048602594665</v>
      </c>
      <c r="K212" s="24">
        <v>4.3415340086707666</v>
      </c>
      <c r="L212" s="24">
        <v>5.547850207974947</v>
      </c>
      <c r="M212" s="24">
        <v>-4.3363994743668925</v>
      </c>
      <c r="N212" s="24">
        <v>20.192307692264233</v>
      </c>
      <c r="O212" s="24">
        <v>6.2857142857925874</v>
      </c>
      <c r="P212" s="24">
        <v>16.881720430149127</v>
      </c>
      <c r="Q212" s="24">
        <v>0</v>
      </c>
      <c r="R212" s="24">
        <v>1.2879484819849019</v>
      </c>
      <c r="S212" s="24">
        <v>2.9064486831515968</v>
      </c>
      <c r="T212" s="24">
        <v>-14.739629302719703</v>
      </c>
      <c r="U212" s="24">
        <v>9.642626934153121</v>
      </c>
      <c r="V212" s="24">
        <v>-1.4686054558959993</v>
      </c>
      <c r="W212" s="24">
        <v>-0.36236224987508114</v>
      </c>
      <c r="X212" s="24">
        <v>-7.5221570159111799</v>
      </c>
      <c r="Y212" s="24">
        <v>33.44282660619222</v>
      </c>
      <c r="Z212" s="24">
        <v>1.2371532795653284</v>
      </c>
      <c r="AA212" s="24">
        <v>-4.9491753652458836</v>
      </c>
      <c r="AB212" s="24">
        <v>-9.3585164362395048</v>
      </c>
      <c r="AC212" s="24">
        <v>4.9054035334014312</v>
      </c>
    </row>
    <row r="213" spans="4:29" ht="25.5" customHeight="1">
      <c r="D213" s="23" t="s">
        <v>72</v>
      </c>
      <c r="E213" s="24" t="s">
        <v>79</v>
      </c>
      <c r="F213" s="24" t="s">
        <v>79</v>
      </c>
      <c r="G213" s="24" t="s">
        <v>79</v>
      </c>
      <c r="H213" s="24">
        <v>1.9316493312883098</v>
      </c>
      <c r="I213" s="24">
        <v>-3.2069970844836537</v>
      </c>
      <c r="J213" s="24">
        <v>-9.6385542167800153</v>
      </c>
      <c r="K213" s="24">
        <v>10.999999999760956</v>
      </c>
      <c r="L213" s="24">
        <v>19.519519519779283</v>
      </c>
      <c r="M213" s="24">
        <v>-15.829145728728577</v>
      </c>
      <c r="N213" s="24">
        <v>19.701492537255817</v>
      </c>
      <c r="O213" s="24">
        <v>9.7256857855124057</v>
      </c>
      <c r="P213" s="24">
        <v>13.068181818241742</v>
      </c>
      <c r="Q213" s="24">
        <v>16.281407035131011</v>
      </c>
      <c r="R213" s="24">
        <v>-5.7908383750604475</v>
      </c>
      <c r="S213" s="24">
        <v>-4.1284403670684426</v>
      </c>
      <c r="T213" s="24">
        <v>-13.014354066923739</v>
      </c>
      <c r="U213" s="24">
        <v>-1.375829471932033</v>
      </c>
      <c r="V213" s="24">
        <v>15.612747054837994</v>
      </c>
      <c r="W213" s="24">
        <v>4.1623659672782809</v>
      </c>
      <c r="X213" s="24">
        <v>-21.100317451430239</v>
      </c>
      <c r="Y213" s="24">
        <v>44.403303441587425</v>
      </c>
      <c r="Z213" s="24">
        <v>-9.8716686544786718</v>
      </c>
      <c r="AA213" s="24">
        <v>-7.5946243452728712</v>
      </c>
      <c r="AB213" s="24">
        <v>16.714180452085124</v>
      </c>
      <c r="AC213" s="24">
        <v>-2.6986768308061237</v>
      </c>
    </row>
    <row r="214" spans="4:29" ht="25.5" customHeight="1">
      <c r="D214" s="23" t="s">
        <v>73</v>
      </c>
      <c r="E214" s="24" t="s">
        <v>79</v>
      </c>
      <c r="F214" s="24" t="s">
        <v>79</v>
      </c>
      <c r="G214" s="24" t="s">
        <v>79</v>
      </c>
      <c r="H214" s="24">
        <v>0.99290780152796465</v>
      </c>
      <c r="I214" s="24">
        <v>-7.0224719099829747</v>
      </c>
      <c r="J214" s="24">
        <v>3.9274924469952621</v>
      </c>
      <c r="K214" s="24">
        <v>17.00581395343994</v>
      </c>
      <c r="L214" s="24">
        <v>6.2111801242571651</v>
      </c>
      <c r="M214" s="24">
        <v>-8.3040935672744727</v>
      </c>
      <c r="N214" s="24">
        <v>20.153061224489409</v>
      </c>
      <c r="O214" s="24">
        <v>11.677282377931796</v>
      </c>
      <c r="P214" s="24">
        <v>4.2775665400245355</v>
      </c>
      <c r="Q214" s="24">
        <v>4.9225159524732387</v>
      </c>
      <c r="R214" s="24">
        <v>1.8245004345026405</v>
      </c>
      <c r="S214" s="24">
        <v>-11.348122867023424</v>
      </c>
      <c r="T214" s="24">
        <v>-10.587102983542717</v>
      </c>
      <c r="U214" s="24">
        <v>9.4943769067651331</v>
      </c>
      <c r="V214" s="24">
        <v>-1.8791179985939155</v>
      </c>
      <c r="W214" s="24">
        <v>11.830237622109241</v>
      </c>
      <c r="X214" s="24">
        <v>-5.1851236704379406</v>
      </c>
      <c r="Y214" s="24">
        <v>25.738327095929492</v>
      </c>
      <c r="Z214" s="24">
        <v>-7.7075361351607192</v>
      </c>
      <c r="AA214" s="24">
        <v>-1.8833642632895775</v>
      </c>
      <c r="AB214" s="24">
        <v>-1.1005593435524874</v>
      </c>
      <c r="AC214" s="24">
        <v>5.066899188863716</v>
      </c>
    </row>
    <row r="215" spans="4:29" ht="25.5" customHeight="1">
      <c r="D215" s="23" t="s">
        <v>74</v>
      </c>
      <c r="E215" s="24" t="s">
        <v>79</v>
      </c>
      <c r="F215" s="24" t="s">
        <v>79</v>
      </c>
      <c r="G215" s="24" t="s">
        <v>79</v>
      </c>
      <c r="H215" s="24">
        <v>9.509202454019249</v>
      </c>
      <c r="I215" s="24">
        <v>-5.6022408964498727</v>
      </c>
      <c r="J215" s="24">
        <v>4.3026706231935385</v>
      </c>
      <c r="K215" s="24">
        <v>11.379800853509071</v>
      </c>
      <c r="L215" s="24">
        <v>9.8339719029579609</v>
      </c>
      <c r="M215" s="24">
        <v>-5.4651162792345946</v>
      </c>
      <c r="N215" s="24">
        <v>11.193111931344113</v>
      </c>
      <c r="O215" s="24">
        <v>13.495575221105426</v>
      </c>
      <c r="P215" s="24">
        <v>0.48732943473495105</v>
      </c>
      <c r="Q215" s="24">
        <v>4.849660523674415</v>
      </c>
      <c r="R215" s="24">
        <v>-4.6253469009366999</v>
      </c>
      <c r="S215" s="24">
        <v>1.3579049465741067</v>
      </c>
      <c r="T215" s="24">
        <v>-9.5693779903751945</v>
      </c>
      <c r="U215" s="24">
        <v>6.6748159094353054</v>
      </c>
      <c r="V215" s="24">
        <v>5.5610351894362031</v>
      </c>
      <c r="W215" s="24">
        <v>-3.2684881898982998</v>
      </c>
      <c r="X215" s="24">
        <v>22.607191141947492</v>
      </c>
      <c r="Y215" s="24">
        <v>5.4261975489613867</v>
      </c>
      <c r="Z215" s="24">
        <v>-11.954926499203323</v>
      </c>
      <c r="AA215" s="24">
        <v>-2.2744547951552563</v>
      </c>
      <c r="AB215" s="24">
        <v>4.0396254260417486</v>
      </c>
      <c r="AC215" s="24">
        <v>-3.8171750672594262</v>
      </c>
    </row>
    <row r="216" spans="4:29" ht="25.5" customHeight="1">
      <c r="D216" s="23" t="s">
        <v>75</v>
      </c>
      <c r="E216" s="24" t="s">
        <v>79</v>
      </c>
      <c r="F216" s="24" t="s">
        <v>79</v>
      </c>
      <c r="G216" s="24" t="s">
        <v>79</v>
      </c>
      <c r="H216" s="24">
        <v>7.1428571428336252</v>
      </c>
      <c r="I216" s="24">
        <v>-10.98039215682901</v>
      </c>
      <c r="J216" s="24">
        <v>11.160058737055166</v>
      </c>
      <c r="K216" s="24">
        <v>8.7186261558559011</v>
      </c>
      <c r="L216" s="24">
        <v>19.319562576038528</v>
      </c>
      <c r="M216" s="24">
        <v>-12.525458248552223</v>
      </c>
      <c r="N216" s="24">
        <v>14.901047729930127</v>
      </c>
      <c r="O216" s="24">
        <v>6.2816616008352755</v>
      </c>
      <c r="P216" s="24">
        <v>5.5290753098791168</v>
      </c>
      <c r="Q216" s="24">
        <v>10.478771454277048</v>
      </c>
      <c r="R216" s="24">
        <v>-3.2706459525362663</v>
      </c>
      <c r="S216" s="24">
        <v>-7.1005917159575045</v>
      </c>
      <c r="T216" s="24">
        <v>-12.556869881781797</v>
      </c>
      <c r="U216" s="24">
        <v>10.994855663985748</v>
      </c>
      <c r="V216" s="24">
        <v>2.0879366389330078</v>
      </c>
      <c r="W216" s="24">
        <v>8.0960662040176388</v>
      </c>
      <c r="X216" s="24">
        <v>22.796125769820929</v>
      </c>
      <c r="Y216" s="24">
        <v>-4.7018754026207805</v>
      </c>
      <c r="Z216" s="24">
        <v>-13.675250515472214</v>
      </c>
      <c r="AA216" s="24">
        <v>-0.24053009544833248</v>
      </c>
      <c r="AB216" s="24">
        <v>11.171316264112562</v>
      </c>
      <c r="AC216" s="24">
        <v>-2.6877747451236056</v>
      </c>
    </row>
    <row r="217" spans="4:29" ht="25.5" customHeight="1">
      <c r="D217" s="23" t="s">
        <v>76</v>
      </c>
      <c r="E217" s="24" t="s">
        <v>79</v>
      </c>
      <c r="F217" s="24" t="s">
        <v>79</v>
      </c>
      <c r="G217" s="24" t="s">
        <v>79</v>
      </c>
      <c r="H217" s="24">
        <v>8.1545064379226808</v>
      </c>
      <c r="I217" s="24">
        <v>-5.4232804233153793</v>
      </c>
      <c r="J217" s="24">
        <v>12.027972027993862</v>
      </c>
      <c r="K217" s="24">
        <v>10.237203495551505</v>
      </c>
      <c r="L217" s="24">
        <v>3.397508493896817</v>
      </c>
      <c r="M217" s="24">
        <v>-5.9145673604589222</v>
      </c>
      <c r="N217" s="24">
        <v>20.02328288712356</v>
      </c>
      <c r="O217" s="24">
        <v>6.5955383123386113</v>
      </c>
      <c r="P217" s="24">
        <v>8.5532302092211197</v>
      </c>
      <c r="Q217" s="24">
        <v>4.0234702431739322</v>
      </c>
      <c r="R217" s="24">
        <v>-5.7211925867319273</v>
      </c>
      <c r="S217" s="24">
        <v>-9.2307692307506795</v>
      </c>
      <c r="T217" s="24">
        <v>-6.8738229754657709</v>
      </c>
      <c r="U217" s="24">
        <v>13.047919334107005</v>
      </c>
      <c r="V217" s="24">
        <v>5.8922247300163155</v>
      </c>
      <c r="W217" s="24">
        <v>-1.4910284843819843</v>
      </c>
      <c r="X217" s="24">
        <v>24.040996867321198</v>
      </c>
      <c r="Y217" s="24">
        <v>-6.834944166137813</v>
      </c>
      <c r="Z217" s="24">
        <v>-7.0155201641361575</v>
      </c>
      <c r="AA217" s="24">
        <v>-1.3359592272221832E-3</v>
      </c>
      <c r="AB217" s="24">
        <v>4.8502144488878018</v>
      </c>
      <c r="AC217" s="24">
        <v>-6.0768487363588752</v>
      </c>
    </row>
    <row r="218" spans="4:29" ht="25.5" customHeight="1">
      <c r="D218" s="23" t="s">
        <v>77</v>
      </c>
      <c r="E218" s="24" t="s">
        <v>79</v>
      </c>
      <c r="F218" s="24" t="s">
        <v>79</v>
      </c>
      <c r="G218" s="24" t="s">
        <v>79</v>
      </c>
      <c r="H218" s="24">
        <v>3.0985915492337313</v>
      </c>
      <c r="I218" s="24">
        <v>-9.1530054644126331</v>
      </c>
      <c r="J218" s="24">
        <v>13.533834586434267</v>
      </c>
      <c r="K218" s="24">
        <v>9.0066225165894807</v>
      </c>
      <c r="L218" s="24">
        <v>14.216281895613259</v>
      </c>
      <c r="M218" s="24">
        <v>-8.1914893618415636</v>
      </c>
      <c r="N218" s="24">
        <v>17.033603708100653</v>
      </c>
      <c r="O218" s="24">
        <v>6.4356435642613619</v>
      </c>
      <c r="P218" s="24">
        <v>0.55813953488270673</v>
      </c>
      <c r="Q218" s="24">
        <v>10.360777058333092</v>
      </c>
      <c r="R218" s="24">
        <v>-8.3822296697888543E-2</v>
      </c>
      <c r="S218" s="24">
        <v>-12.66778523483314</v>
      </c>
      <c r="T218" s="24">
        <v>-10.662824207569599</v>
      </c>
      <c r="U218" s="24">
        <v>15.547126374709809</v>
      </c>
      <c r="V218" s="24">
        <v>-1.613696858033753</v>
      </c>
      <c r="W218" s="24">
        <v>5.768107406650036</v>
      </c>
      <c r="X218" s="24">
        <v>31.441960842662663</v>
      </c>
      <c r="Y218" s="24">
        <v>-10.138372225126158</v>
      </c>
      <c r="Z218" s="24">
        <v>-8.2457643729811565</v>
      </c>
      <c r="AA218" s="24">
        <v>-5.6637625344157954</v>
      </c>
      <c r="AB218" s="24">
        <v>9.6519954565462243</v>
      </c>
      <c r="AC218" s="24">
        <v>-0.29877300281749841</v>
      </c>
    </row>
    <row r="219" spans="4:29" ht="25.5" customHeight="1">
      <c r="D219" s="23" t="s">
        <v>78</v>
      </c>
      <c r="E219" s="24" t="s">
        <v>79</v>
      </c>
      <c r="F219" s="24" t="s">
        <v>79</v>
      </c>
      <c r="G219" s="24" t="s">
        <v>79</v>
      </c>
      <c r="H219" s="24">
        <v>-4.0843214757164237</v>
      </c>
      <c r="I219" s="24">
        <v>-6.5934065933923929</v>
      </c>
      <c r="J219" s="24">
        <v>15.00000000013828</v>
      </c>
      <c r="K219" s="24">
        <v>16.751918158559121</v>
      </c>
      <c r="L219" s="24">
        <v>3.7239868563325285</v>
      </c>
      <c r="M219" s="24">
        <v>-4.435058078134146</v>
      </c>
      <c r="N219" s="24">
        <v>8.9502762432083216</v>
      </c>
      <c r="O219" s="24">
        <v>6.7951318457831311</v>
      </c>
      <c r="P219" s="24">
        <v>13.48528015199113</v>
      </c>
      <c r="Q219" s="24">
        <v>6.9456066945752459</v>
      </c>
      <c r="R219" s="24">
        <v>-0.23474178403691814</v>
      </c>
      <c r="S219" s="24">
        <v>-15.764705882309338</v>
      </c>
      <c r="T219" s="24">
        <v>-13.500931098725101</v>
      </c>
      <c r="U219" s="24">
        <v>18.575464147550136</v>
      </c>
      <c r="V219" s="24">
        <v>6.6154010664661422</v>
      </c>
      <c r="W219" s="24">
        <v>6.5456125467174386</v>
      </c>
      <c r="X219" s="24">
        <v>20.929243200803516</v>
      </c>
      <c r="Y219" s="24">
        <v>-14.1150306468659</v>
      </c>
      <c r="Z219" s="24">
        <v>-12.784073792213935</v>
      </c>
      <c r="AA219" s="24">
        <v>6.5271138787844629</v>
      </c>
      <c r="AB219" s="24">
        <v>12.473004434764823</v>
      </c>
      <c r="AC219" s="24" t="s">
        <v>79</v>
      </c>
    </row>
    <row r="220" spans="4:29" ht="25.5" customHeight="1">
      <c r="D220" s="23" t="s">
        <v>80</v>
      </c>
      <c r="E220" s="24" t="s">
        <v>79</v>
      </c>
      <c r="F220" s="24" t="s">
        <v>79</v>
      </c>
      <c r="G220" s="24" t="s">
        <v>79</v>
      </c>
      <c r="H220" s="24">
        <v>5.547850207974947</v>
      </c>
      <c r="I220" s="24">
        <v>-4.4678055189931731</v>
      </c>
      <c r="J220" s="24">
        <v>10.316368638211548</v>
      </c>
      <c r="K220" s="24">
        <v>14.463840399016004</v>
      </c>
      <c r="L220" s="24">
        <v>-6.1002178649507961</v>
      </c>
      <c r="M220" s="24">
        <v>4.4083526682488827</v>
      </c>
      <c r="N220" s="24">
        <v>15.777777777693004</v>
      </c>
      <c r="O220" s="24">
        <v>5.8541266795268054</v>
      </c>
      <c r="P220" s="24">
        <v>5.6210335448991566</v>
      </c>
      <c r="Q220" s="24">
        <v>5.1502145922608156</v>
      </c>
      <c r="R220" s="24">
        <v>-2.3673469388014401</v>
      </c>
      <c r="S220" s="24">
        <v>-13.62876254174199</v>
      </c>
      <c r="T220" s="24">
        <v>-4.2594385285826046</v>
      </c>
      <c r="U220" s="24">
        <v>14.618054874669228</v>
      </c>
      <c r="V220" s="24">
        <v>1.3249813593276594</v>
      </c>
      <c r="W220" s="24">
        <v>4.3876010348441241</v>
      </c>
      <c r="X220" s="24">
        <v>17.010406256962639</v>
      </c>
      <c r="Y220" s="24">
        <v>-4.0680218520675382</v>
      </c>
      <c r="Z220" s="24">
        <v>-11.050090870428331</v>
      </c>
      <c r="AA220" s="24">
        <v>0.82157056416927166</v>
      </c>
      <c r="AB220" s="24">
        <v>3.7284755531949099</v>
      </c>
      <c r="AC220" s="24" t="s">
        <v>79</v>
      </c>
    </row>
    <row r="221" spans="4:29" ht="25.5" customHeight="1">
      <c r="D221" s="23" t="s">
        <v>81</v>
      </c>
      <c r="E221" s="24" t="s">
        <v>79</v>
      </c>
      <c r="F221" s="24" t="s">
        <v>79</v>
      </c>
      <c r="G221" s="24" t="s">
        <v>79</v>
      </c>
      <c r="H221" s="24">
        <v>4.1379310344738185</v>
      </c>
      <c r="I221" s="24">
        <v>-5.5629139072732254</v>
      </c>
      <c r="J221" s="24">
        <v>-2.3842917251548967</v>
      </c>
      <c r="K221" s="24">
        <v>10.488505747221311</v>
      </c>
      <c r="L221" s="24">
        <v>-3.6410923277909402</v>
      </c>
      <c r="M221" s="24">
        <v>7.2874493928596351</v>
      </c>
      <c r="N221" s="24">
        <v>16.352201257763976</v>
      </c>
      <c r="O221" s="24">
        <v>5.0810810811126927</v>
      </c>
      <c r="P221" s="24">
        <v>7.0987654322025362</v>
      </c>
      <c r="Q221" s="24">
        <v>5.5715658020568437</v>
      </c>
      <c r="R221" s="24">
        <v>1.0009099181401693</v>
      </c>
      <c r="S221" s="24">
        <v>-12.522522522553325</v>
      </c>
      <c r="T221" s="24">
        <v>-1.6477857879236502</v>
      </c>
      <c r="U221" s="24">
        <v>8.7864324218188017</v>
      </c>
      <c r="V221" s="24">
        <v>-0.59687318677822399</v>
      </c>
      <c r="W221" s="24">
        <v>4.8806486566300711</v>
      </c>
      <c r="X221" s="24">
        <v>19.141581277115872</v>
      </c>
      <c r="Y221" s="24">
        <v>-8.2004711013805913</v>
      </c>
      <c r="Z221" s="24">
        <v>-7.1290135036342628</v>
      </c>
      <c r="AA221" s="24">
        <v>-2.2294446774799859</v>
      </c>
      <c r="AB221" s="24">
        <v>2.1390128640930595</v>
      </c>
      <c r="AC221" s="24" t="s">
        <v>79</v>
      </c>
    </row>
    <row r="222" spans="4:29" ht="37.5">
      <c r="D222" s="29" t="s">
        <v>82</v>
      </c>
      <c r="E222" s="30" t="s">
        <v>79</v>
      </c>
      <c r="F222" s="30" t="s">
        <v>79</v>
      </c>
      <c r="G222" s="30" t="s">
        <v>79</v>
      </c>
      <c r="H222" s="30">
        <v>2.4220226842991188</v>
      </c>
      <c r="I222" s="30">
        <v>-6.0445264736176618</v>
      </c>
      <c r="J222" s="30">
        <v>4.726826273798701</v>
      </c>
      <c r="K222" s="30">
        <v>10.726846424367764</v>
      </c>
      <c r="L222" s="30">
        <v>7.8136580201203065</v>
      </c>
      <c r="M222" s="30">
        <v>-6.6090543062439666</v>
      </c>
      <c r="N222" s="30">
        <v>15.667718191408554</v>
      </c>
      <c r="O222" s="30">
        <v>9.0999999999915602</v>
      </c>
      <c r="P222" s="30">
        <v>7.9660028331302479</v>
      </c>
      <c r="Q222" s="30">
        <v>6.9228988191613494</v>
      </c>
      <c r="R222" s="30">
        <v>0</v>
      </c>
      <c r="S222" s="30">
        <v>-8.3658149270974818</v>
      </c>
      <c r="T222" s="30">
        <v>-10.697124852297634</v>
      </c>
      <c r="U222" s="30">
        <v>9.1633866167190714</v>
      </c>
      <c r="V222" s="30">
        <v>3.5456976145542773</v>
      </c>
      <c r="W222" s="30">
        <v>4.2394043154972749</v>
      </c>
      <c r="X222" s="30">
        <v>10.839402992055525</v>
      </c>
      <c r="Y222" s="30">
        <v>4.3984747927927836</v>
      </c>
      <c r="Z222" s="30">
        <v>-8.7356217124098574</v>
      </c>
      <c r="AA222" s="30">
        <v>-1.8362700370836538</v>
      </c>
      <c r="AB222" s="30">
        <v>4.8415132614963996</v>
      </c>
      <c r="AC222" s="30" t="s">
        <v>79</v>
      </c>
    </row>
    <row r="224" spans="4:29">
      <c r="D224" s="123" t="s">
        <v>95</v>
      </c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</row>
    <row r="225" spans="4:29">
      <c r="D225" s="124" t="s">
        <v>68</v>
      </c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</row>
    <row r="226" spans="4:29">
      <c r="D226" s="21"/>
      <c r="E226" s="22">
        <v>2001</v>
      </c>
      <c r="F226" s="22">
        <v>2002</v>
      </c>
      <c r="G226" s="22">
        <v>2003</v>
      </c>
      <c r="H226" s="22">
        <v>2004</v>
      </c>
      <c r="I226" s="22">
        <v>2005</v>
      </c>
      <c r="J226" s="22">
        <v>2006</v>
      </c>
      <c r="K226" s="22">
        <v>2007</v>
      </c>
      <c r="L226" s="22">
        <v>2008</v>
      </c>
      <c r="M226" s="22">
        <v>2009</v>
      </c>
      <c r="N226" s="22">
        <v>2010</v>
      </c>
      <c r="O226" s="22">
        <v>2011</v>
      </c>
      <c r="P226" s="22">
        <v>2012</v>
      </c>
      <c r="Q226" s="22">
        <v>2013</v>
      </c>
      <c r="R226" s="22">
        <v>2014</v>
      </c>
      <c r="S226" s="22">
        <v>2015</v>
      </c>
      <c r="T226" s="22">
        <v>2016</v>
      </c>
      <c r="U226" s="22">
        <v>2017</v>
      </c>
      <c r="V226" s="22">
        <v>2018</v>
      </c>
      <c r="W226" s="22">
        <v>2019</v>
      </c>
      <c r="X226" s="22">
        <v>2020</v>
      </c>
      <c r="Y226" s="22">
        <v>2021</v>
      </c>
      <c r="Z226" s="22">
        <v>2022</v>
      </c>
      <c r="AA226" s="22">
        <v>2023</v>
      </c>
      <c r="AB226" s="22">
        <v>2024</v>
      </c>
      <c r="AC226" s="22">
        <v>2025</v>
      </c>
    </row>
    <row r="227" spans="4:29">
      <c r="D227" s="23" t="s">
        <v>69</v>
      </c>
      <c r="E227" s="24" t="s">
        <v>79</v>
      </c>
      <c r="F227" s="24" t="s">
        <v>79</v>
      </c>
      <c r="G227" s="24" t="s">
        <v>79</v>
      </c>
      <c r="H227" s="24" t="s">
        <v>79</v>
      </c>
      <c r="I227" s="24" t="s">
        <v>79</v>
      </c>
      <c r="J227" s="24" t="s">
        <v>79</v>
      </c>
      <c r="K227" s="24" t="s">
        <v>79</v>
      </c>
      <c r="L227" s="24" t="s">
        <v>79</v>
      </c>
      <c r="M227" s="24" t="s">
        <v>79</v>
      </c>
      <c r="N227" s="24" t="s">
        <v>79</v>
      </c>
      <c r="O227" s="24" t="s">
        <v>79</v>
      </c>
      <c r="P227" s="24" t="s">
        <v>79</v>
      </c>
      <c r="Q227" s="24" t="s">
        <v>79</v>
      </c>
      <c r="R227" s="24" t="s">
        <v>79</v>
      </c>
      <c r="S227" s="24" t="s">
        <v>79</v>
      </c>
      <c r="T227" s="24"/>
      <c r="U227" s="24"/>
      <c r="V227" s="24"/>
      <c r="W227" s="24"/>
      <c r="X227" s="24"/>
      <c r="Y227" s="24"/>
      <c r="Z227" s="24"/>
      <c r="AA227" s="24">
        <v>-1.2940976435885543</v>
      </c>
      <c r="AB227" s="24">
        <v>16.46093415884884</v>
      </c>
      <c r="AC227" s="24">
        <v>-10.197196234241201</v>
      </c>
    </row>
    <row r="228" spans="4:29">
      <c r="D228" s="23" t="s">
        <v>70</v>
      </c>
      <c r="E228" s="24" t="s">
        <v>79</v>
      </c>
      <c r="F228" s="24" t="s">
        <v>79</v>
      </c>
      <c r="G228" s="24" t="s">
        <v>79</v>
      </c>
      <c r="H228" s="24" t="s">
        <v>79</v>
      </c>
      <c r="I228" s="24" t="s">
        <v>79</v>
      </c>
      <c r="J228" s="24" t="s">
        <v>79</v>
      </c>
      <c r="K228" s="24" t="s">
        <v>79</v>
      </c>
      <c r="L228" s="24" t="s">
        <v>79</v>
      </c>
      <c r="M228" s="24" t="s">
        <v>79</v>
      </c>
      <c r="N228" s="24" t="s">
        <v>79</v>
      </c>
      <c r="O228" s="24" t="s">
        <v>79</v>
      </c>
      <c r="P228" s="24" t="s">
        <v>79</v>
      </c>
      <c r="Q228" s="24" t="s">
        <v>79</v>
      </c>
      <c r="R228" s="24" t="s">
        <v>79</v>
      </c>
      <c r="S228" s="24" t="s">
        <v>79</v>
      </c>
      <c r="T228" s="24"/>
      <c r="U228" s="24"/>
      <c r="V228" s="24"/>
      <c r="W228" s="24"/>
      <c r="X228" s="24"/>
      <c r="Y228" s="24"/>
      <c r="Z228" s="24"/>
      <c r="AA228" s="24">
        <v>-15.528887892312436</v>
      </c>
      <c r="AB228" s="24">
        <v>10.858027050782892</v>
      </c>
      <c r="AC228" s="24">
        <v>-6.5280783967958218</v>
      </c>
    </row>
    <row r="229" spans="4:29">
      <c r="D229" s="23" t="s">
        <v>71</v>
      </c>
      <c r="E229" s="24" t="s">
        <v>79</v>
      </c>
      <c r="F229" s="24" t="s">
        <v>79</v>
      </c>
      <c r="G229" s="24" t="s">
        <v>79</v>
      </c>
      <c r="H229" s="24" t="s">
        <v>79</v>
      </c>
      <c r="I229" s="24" t="s">
        <v>79</v>
      </c>
      <c r="J229" s="24" t="s">
        <v>79</v>
      </c>
      <c r="K229" s="24" t="s">
        <v>79</v>
      </c>
      <c r="L229" s="24" t="s">
        <v>79</v>
      </c>
      <c r="M229" s="24" t="s">
        <v>79</v>
      </c>
      <c r="N229" s="24" t="s">
        <v>79</v>
      </c>
      <c r="O229" s="24" t="s">
        <v>79</v>
      </c>
      <c r="P229" s="24" t="s">
        <v>79</v>
      </c>
      <c r="Q229" s="24" t="s">
        <v>79</v>
      </c>
      <c r="R229" s="24" t="s">
        <v>79</v>
      </c>
      <c r="S229" s="24" t="s">
        <v>79</v>
      </c>
      <c r="T229" s="24"/>
      <c r="U229" s="24"/>
      <c r="V229" s="24"/>
      <c r="W229" s="24"/>
      <c r="X229" s="24"/>
      <c r="Y229" s="24"/>
      <c r="Z229" s="24"/>
      <c r="AA229" s="24">
        <v>-2.3199005516736704</v>
      </c>
      <c r="AB229" s="24">
        <v>-22.673194076914339</v>
      </c>
      <c r="AC229" s="24">
        <v>-3.6972769646628545</v>
      </c>
    </row>
    <row r="230" spans="4:29">
      <c r="D230" s="23" t="s">
        <v>72</v>
      </c>
      <c r="E230" s="24" t="s">
        <v>79</v>
      </c>
      <c r="F230" s="24" t="s">
        <v>79</v>
      </c>
      <c r="G230" s="24" t="s">
        <v>79</v>
      </c>
      <c r="H230" s="24" t="s">
        <v>79</v>
      </c>
      <c r="I230" s="24" t="s">
        <v>79</v>
      </c>
      <c r="J230" s="24" t="s">
        <v>79</v>
      </c>
      <c r="K230" s="24" t="s">
        <v>79</v>
      </c>
      <c r="L230" s="24" t="s">
        <v>79</v>
      </c>
      <c r="M230" s="24" t="s">
        <v>79</v>
      </c>
      <c r="N230" s="24" t="s">
        <v>79</v>
      </c>
      <c r="O230" s="24" t="s">
        <v>79</v>
      </c>
      <c r="P230" s="24" t="s">
        <v>79</v>
      </c>
      <c r="Q230" s="24" t="s">
        <v>79</v>
      </c>
      <c r="R230" s="24" t="s">
        <v>79</v>
      </c>
      <c r="S230" s="24" t="s">
        <v>79</v>
      </c>
      <c r="T230" s="24"/>
      <c r="U230" s="24"/>
      <c r="V230" s="24"/>
      <c r="W230" s="24"/>
      <c r="X230" s="24"/>
      <c r="Y230" s="24"/>
      <c r="Z230" s="24"/>
      <c r="AA230" s="24">
        <v>-1.7641598745696596</v>
      </c>
      <c r="AB230" s="24">
        <v>-12.828983897075897</v>
      </c>
      <c r="AC230" s="24">
        <v>-2.3847367920800999</v>
      </c>
    </row>
    <row r="231" spans="4:29">
      <c r="D231" s="23" t="s">
        <v>73</v>
      </c>
      <c r="E231" s="24" t="s">
        <v>79</v>
      </c>
      <c r="F231" s="24" t="s">
        <v>79</v>
      </c>
      <c r="G231" s="24" t="s">
        <v>79</v>
      </c>
      <c r="H231" s="24" t="s">
        <v>79</v>
      </c>
      <c r="I231" s="24" t="s">
        <v>79</v>
      </c>
      <c r="J231" s="24" t="s">
        <v>79</v>
      </c>
      <c r="K231" s="24" t="s">
        <v>79</v>
      </c>
      <c r="L231" s="24" t="s">
        <v>79</v>
      </c>
      <c r="M231" s="24" t="s">
        <v>79</v>
      </c>
      <c r="N231" s="24" t="s">
        <v>79</v>
      </c>
      <c r="O231" s="24" t="s">
        <v>79</v>
      </c>
      <c r="P231" s="24" t="s">
        <v>79</v>
      </c>
      <c r="Q231" s="24" t="s">
        <v>79</v>
      </c>
      <c r="R231" s="24" t="s">
        <v>79</v>
      </c>
      <c r="S231" s="24" t="s">
        <v>79</v>
      </c>
      <c r="T231" s="24"/>
      <c r="U231" s="24"/>
      <c r="V231" s="24"/>
      <c r="W231" s="24"/>
      <c r="X231" s="24"/>
      <c r="Y231" s="24"/>
      <c r="Z231" s="24"/>
      <c r="AA231" s="24">
        <v>0.71809251636241189</v>
      </c>
      <c r="AB231" s="24">
        <v>-8.1454335543962308</v>
      </c>
      <c r="AC231" s="24">
        <v>-5.0417030896327102</v>
      </c>
    </row>
    <row r="232" spans="4:29">
      <c r="D232" s="23" t="s">
        <v>74</v>
      </c>
      <c r="E232" s="24" t="s">
        <v>79</v>
      </c>
      <c r="F232" s="24" t="s">
        <v>79</v>
      </c>
      <c r="G232" s="24" t="s">
        <v>79</v>
      </c>
      <c r="H232" s="24" t="s">
        <v>79</v>
      </c>
      <c r="I232" s="24" t="s">
        <v>79</v>
      </c>
      <c r="J232" s="24" t="s">
        <v>79</v>
      </c>
      <c r="K232" s="24" t="s">
        <v>79</v>
      </c>
      <c r="L232" s="24" t="s">
        <v>79</v>
      </c>
      <c r="M232" s="24" t="s">
        <v>79</v>
      </c>
      <c r="N232" s="24" t="s">
        <v>79</v>
      </c>
      <c r="O232" s="24" t="s">
        <v>79</v>
      </c>
      <c r="P232" s="24" t="s">
        <v>79</v>
      </c>
      <c r="Q232" s="24" t="s">
        <v>79</v>
      </c>
      <c r="R232" s="24" t="s">
        <v>79</v>
      </c>
      <c r="S232" s="24" t="s">
        <v>79</v>
      </c>
      <c r="T232" s="24"/>
      <c r="U232" s="24"/>
      <c r="V232" s="24"/>
      <c r="W232" s="24"/>
      <c r="X232" s="24"/>
      <c r="Y232" s="24"/>
      <c r="Z232" s="24"/>
      <c r="AA232" s="24">
        <v>-0.7303016704485854</v>
      </c>
      <c r="AB232" s="24">
        <v>-11.56886989470809</v>
      </c>
      <c r="AC232" s="24">
        <v>-10.831624030902166</v>
      </c>
    </row>
    <row r="233" spans="4:29">
      <c r="D233" s="23" t="s">
        <v>75</v>
      </c>
      <c r="E233" s="24" t="s">
        <v>79</v>
      </c>
      <c r="F233" s="24" t="s">
        <v>79</v>
      </c>
      <c r="G233" s="24" t="s">
        <v>79</v>
      </c>
      <c r="H233" s="24" t="s">
        <v>79</v>
      </c>
      <c r="I233" s="24" t="s">
        <v>79</v>
      </c>
      <c r="J233" s="24" t="s">
        <v>79</v>
      </c>
      <c r="K233" s="24" t="s">
        <v>79</v>
      </c>
      <c r="L233" s="24" t="s">
        <v>79</v>
      </c>
      <c r="M233" s="24" t="s">
        <v>79</v>
      </c>
      <c r="N233" s="24" t="s">
        <v>79</v>
      </c>
      <c r="O233" s="24" t="s">
        <v>79</v>
      </c>
      <c r="P233" s="24" t="s">
        <v>79</v>
      </c>
      <c r="Q233" s="24" t="s">
        <v>79</v>
      </c>
      <c r="R233" s="24" t="s">
        <v>79</v>
      </c>
      <c r="S233" s="24" t="s">
        <v>79</v>
      </c>
      <c r="T233" s="24"/>
      <c r="U233" s="24"/>
      <c r="V233" s="24"/>
      <c r="W233" s="24"/>
      <c r="X233" s="24"/>
      <c r="Y233" s="24"/>
      <c r="Z233" s="24"/>
      <c r="AA233" s="24">
        <v>-7.1424478171368433</v>
      </c>
      <c r="AB233" s="24">
        <v>0.6023320056828263</v>
      </c>
      <c r="AC233" s="24">
        <v>-6.7485175158935595</v>
      </c>
    </row>
    <row r="234" spans="4:29">
      <c r="D234" s="23" t="s">
        <v>76</v>
      </c>
      <c r="E234" s="24" t="s">
        <v>79</v>
      </c>
      <c r="F234" s="24" t="s">
        <v>79</v>
      </c>
      <c r="G234" s="24" t="s">
        <v>79</v>
      </c>
      <c r="H234" s="24" t="s">
        <v>79</v>
      </c>
      <c r="I234" s="24" t="s">
        <v>79</v>
      </c>
      <c r="J234" s="24" t="s">
        <v>79</v>
      </c>
      <c r="K234" s="24" t="s">
        <v>79</v>
      </c>
      <c r="L234" s="24" t="s">
        <v>79</v>
      </c>
      <c r="M234" s="24" t="s">
        <v>79</v>
      </c>
      <c r="N234" s="24" t="s">
        <v>79</v>
      </c>
      <c r="O234" s="24" t="s">
        <v>79</v>
      </c>
      <c r="P234" s="24" t="s">
        <v>79</v>
      </c>
      <c r="Q234" s="24" t="s">
        <v>79</v>
      </c>
      <c r="R234" s="24" t="s">
        <v>79</v>
      </c>
      <c r="S234" s="24" t="s">
        <v>79</v>
      </c>
      <c r="T234" s="24"/>
      <c r="U234" s="24"/>
      <c r="V234" s="24"/>
      <c r="W234" s="24"/>
      <c r="X234" s="24"/>
      <c r="Y234" s="24"/>
      <c r="Z234" s="24"/>
      <c r="AA234" s="24">
        <v>7.2404663327528374</v>
      </c>
      <c r="AB234" s="24">
        <v>-11.557778910527617</v>
      </c>
      <c r="AC234" s="24">
        <v>-1.9871207942341096</v>
      </c>
    </row>
    <row r="235" spans="4:29">
      <c r="D235" s="23" t="s">
        <v>77</v>
      </c>
      <c r="E235" s="24" t="s">
        <v>79</v>
      </c>
      <c r="F235" s="24" t="s">
        <v>79</v>
      </c>
      <c r="G235" s="24" t="s">
        <v>79</v>
      </c>
      <c r="H235" s="24" t="s">
        <v>79</v>
      </c>
      <c r="I235" s="24" t="s">
        <v>79</v>
      </c>
      <c r="J235" s="24" t="s">
        <v>79</v>
      </c>
      <c r="K235" s="24" t="s">
        <v>79</v>
      </c>
      <c r="L235" s="24" t="s">
        <v>79</v>
      </c>
      <c r="M235" s="24" t="s">
        <v>79</v>
      </c>
      <c r="N235" s="24" t="s">
        <v>79</v>
      </c>
      <c r="O235" s="24" t="s">
        <v>79</v>
      </c>
      <c r="P235" s="24" t="s">
        <v>79</v>
      </c>
      <c r="Q235" s="24" t="s">
        <v>79</v>
      </c>
      <c r="R235" s="24" t="s">
        <v>79</v>
      </c>
      <c r="S235" s="24" t="s">
        <v>79</v>
      </c>
      <c r="T235" s="24"/>
      <c r="U235" s="24"/>
      <c r="V235" s="24"/>
      <c r="W235" s="24"/>
      <c r="X235" s="24"/>
      <c r="Y235" s="24"/>
      <c r="Z235" s="24"/>
      <c r="AA235" s="24">
        <v>4.9127778409820744</v>
      </c>
      <c r="AB235" s="24">
        <v>-9.114944355186605</v>
      </c>
      <c r="AC235" s="24">
        <v>7.6628993349764807</v>
      </c>
    </row>
    <row r="236" spans="4:29">
      <c r="D236" s="23" t="s">
        <v>78</v>
      </c>
      <c r="E236" s="24" t="s">
        <v>79</v>
      </c>
      <c r="F236" s="24" t="s">
        <v>79</v>
      </c>
      <c r="G236" s="24" t="s">
        <v>79</v>
      </c>
      <c r="H236" s="24" t="s">
        <v>79</v>
      </c>
      <c r="I236" s="24" t="s">
        <v>79</v>
      </c>
      <c r="J236" s="24" t="s">
        <v>79</v>
      </c>
      <c r="K236" s="24" t="s">
        <v>79</v>
      </c>
      <c r="L236" s="24" t="s">
        <v>79</v>
      </c>
      <c r="M236" s="24" t="s">
        <v>79</v>
      </c>
      <c r="N236" s="24" t="s">
        <v>79</v>
      </c>
      <c r="O236" s="24" t="s">
        <v>79</v>
      </c>
      <c r="P236" s="24" t="s">
        <v>79</v>
      </c>
      <c r="Q236" s="24" t="s">
        <v>79</v>
      </c>
      <c r="R236" s="24" t="s">
        <v>79</v>
      </c>
      <c r="S236" s="24" t="s">
        <v>79</v>
      </c>
      <c r="T236" s="24"/>
      <c r="U236" s="24"/>
      <c r="V236" s="24"/>
      <c r="W236" s="24"/>
      <c r="X236" s="24"/>
      <c r="Y236" s="24"/>
      <c r="Z236" s="24"/>
      <c r="AA236" s="24">
        <v>7.750263909110533</v>
      </c>
      <c r="AB236" s="24">
        <v>-5.3301267656809319</v>
      </c>
      <c r="AC236" s="24" t="s">
        <v>79</v>
      </c>
    </row>
    <row r="237" spans="4:29">
      <c r="D237" s="23" t="s">
        <v>80</v>
      </c>
      <c r="E237" s="24" t="s">
        <v>79</v>
      </c>
      <c r="F237" s="24" t="s">
        <v>79</v>
      </c>
      <c r="G237" s="24" t="s">
        <v>79</v>
      </c>
      <c r="H237" s="24" t="s">
        <v>79</v>
      </c>
      <c r="I237" s="24" t="s">
        <v>79</v>
      </c>
      <c r="J237" s="24" t="s">
        <v>79</v>
      </c>
      <c r="K237" s="24" t="s">
        <v>79</v>
      </c>
      <c r="L237" s="24" t="s">
        <v>79</v>
      </c>
      <c r="M237" s="24" t="s">
        <v>79</v>
      </c>
      <c r="N237" s="24" t="s">
        <v>79</v>
      </c>
      <c r="O237" s="24" t="s">
        <v>79</v>
      </c>
      <c r="P237" s="24" t="s">
        <v>79</v>
      </c>
      <c r="Q237" s="24" t="s">
        <v>79</v>
      </c>
      <c r="R237" s="24" t="s">
        <v>79</v>
      </c>
      <c r="S237" s="24" t="s">
        <v>79</v>
      </c>
      <c r="T237" s="24"/>
      <c r="U237" s="24"/>
      <c r="V237" s="24"/>
      <c r="W237" s="24"/>
      <c r="X237" s="24"/>
      <c r="Y237" s="24"/>
      <c r="Z237" s="24"/>
      <c r="AA237" s="24">
        <v>7.4723365525135144</v>
      </c>
      <c r="AB237" s="24">
        <v>-11.423629746295095</v>
      </c>
      <c r="AC237" s="24" t="s">
        <v>79</v>
      </c>
    </row>
    <row r="238" spans="4:29">
      <c r="D238" s="23" t="s">
        <v>81</v>
      </c>
      <c r="E238" s="24" t="s">
        <v>79</v>
      </c>
      <c r="F238" s="24" t="s">
        <v>79</v>
      </c>
      <c r="G238" s="24" t="s">
        <v>79</v>
      </c>
      <c r="H238" s="24" t="s">
        <v>79</v>
      </c>
      <c r="I238" s="24" t="s">
        <v>79</v>
      </c>
      <c r="J238" s="24" t="s">
        <v>79</v>
      </c>
      <c r="K238" s="24" t="s">
        <v>79</v>
      </c>
      <c r="L238" s="24" t="s">
        <v>79</v>
      </c>
      <c r="M238" s="24" t="s">
        <v>79</v>
      </c>
      <c r="N238" s="24" t="s">
        <v>79</v>
      </c>
      <c r="O238" s="24" t="s">
        <v>79</v>
      </c>
      <c r="P238" s="24" t="s">
        <v>79</v>
      </c>
      <c r="Q238" s="24" t="s">
        <v>79</v>
      </c>
      <c r="R238" s="24" t="s">
        <v>79</v>
      </c>
      <c r="S238" s="24" t="s">
        <v>79</v>
      </c>
      <c r="T238" s="24"/>
      <c r="U238" s="24"/>
      <c r="V238" s="24"/>
      <c r="W238" s="24"/>
      <c r="X238" s="24"/>
      <c r="Y238" s="24"/>
      <c r="Z238" s="24"/>
      <c r="AA238" s="24">
        <v>1.6289489691610592</v>
      </c>
      <c r="AB238" s="24">
        <v>-8.0967870612315362</v>
      </c>
      <c r="AC238" s="24" t="s">
        <v>79</v>
      </c>
    </row>
    <row r="239" spans="4:29" ht="37.5">
      <c r="D239" s="29" t="s">
        <v>82</v>
      </c>
      <c r="E239" s="30" t="s">
        <v>79</v>
      </c>
      <c r="F239" s="30" t="s">
        <v>79</v>
      </c>
      <c r="G239" s="30" t="s">
        <v>79</v>
      </c>
      <c r="H239" s="30" t="s">
        <v>79</v>
      </c>
      <c r="I239" s="30" t="s">
        <v>79</v>
      </c>
      <c r="J239" s="30" t="s">
        <v>79</v>
      </c>
      <c r="K239" s="30" t="s">
        <v>79</v>
      </c>
      <c r="L239" s="30" t="s">
        <v>79</v>
      </c>
      <c r="M239" s="30" t="s">
        <v>79</v>
      </c>
      <c r="N239" s="30" t="s">
        <v>79</v>
      </c>
      <c r="O239" s="30" t="s">
        <v>79</v>
      </c>
      <c r="P239" s="30" t="s">
        <v>79</v>
      </c>
      <c r="Q239" s="30" t="s">
        <v>79</v>
      </c>
      <c r="R239" s="30" t="s">
        <v>79</v>
      </c>
      <c r="S239" s="30" t="s">
        <v>79</v>
      </c>
      <c r="T239" s="30"/>
      <c r="U239" s="30"/>
      <c r="V239" s="30"/>
      <c r="W239" s="30"/>
      <c r="X239" s="30"/>
      <c r="Y239" s="30"/>
      <c r="Z239" s="30"/>
      <c r="AA239" s="30">
        <v>-7.2988474775004253E-2</v>
      </c>
      <c r="AB239" s="26">
        <v>-7.0832481126625328</v>
      </c>
      <c r="AC239" s="26" t="s">
        <v>79</v>
      </c>
    </row>
    <row r="241" spans="6:21"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27"/>
      <c r="Q241" s="28"/>
      <c r="R241" s="28"/>
      <c r="S241" s="28"/>
      <c r="T241" s="28"/>
      <c r="U241" s="28"/>
    </row>
  </sheetData>
  <sheetProtection selectLockedCells="1" selectUnlockedCells="1"/>
  <mergeCells count="28">
    <mergeCell ref="D88:V88"/>
    <mergeCell ref="D89:V89"/>
    <mergeCell ref="D105:V105"/>
    <mergeCell ref="D106:V106"/>
    <mergeCell ref="D122:V122"/>
    <mergeCell ref="D38:V38"/>
    <mergeCell ref="D54:V54"/>
    <mergeCell ref="D55:V55"/>
    <mergeCell ref="D71:V71"/>
    <mergeCell ref="D72:V72"/>
    <mergeCell ref="D3:V3"/>
    <mergeCell ref="D4:V4"/>
    <mergeCell ref="D20:V20"/>
    <mergeCell ref="D21:V21"/>
    <mergeCell ref="D37:V37"/>
    <mergeCell ref="D224:V224"/>
    <mergeCell ref="D225:V225"/>
    <mergeCell ref="D173:V173"/>
    <mergeCell ref="D123:V123"/>
    <mergeCell ref="D139:V139"/>
    <mergeCell ref="D140:V140"/>
    <mergeCell ref="D156:V156"/>
    <mergeCell ref="D157:V157"/>
    <mergeCell ref="D174:V174"/>
    <mergeCell ref="D190:V190"/>
    <mergeCell ref="D191:V191"/>
    <mergeCell ref="D207:V207"/>
    <mergeCell ref="D208:V208"/>
  </mergeCells>
  <phoneticPr fontId="23" type="noConversion"/>
  <printOptions horizontalCentered="1"/>
  <pageMargins left="0.19652777777777777" right="0.19652777777777777" top="0.19652777777777777" bottom="0.19652777777777777" header="0.51180555555555551" footer="0.51180555555555551"/>
  <pageSetup paperSize="9" scale="52" firstPageNumber="0" orientation="landscape" horizontalDpi="4294967294" verticalDpi="300" r:id="rId1"/>
  <headerFooter alignWithMargins="0"/>
  <rowBreaks count="6" manualBreakCount="6">
    <brk id="35" min="3" max="28" man="1"/>
    <brk id="69" min="3" max="28" man="1"/>
    <brk id="103" min="3" max="28" man="1"/>
    <brk id="137" min="3" max="28" man="1"/>
    <brk id="171" min="3" max="28" man="1"/>
    <brk id="205" min="3" max="2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AN222"/>
  <sheetViews>
    <sheetView showGridLines="0" view="pageBreakPreview" zoomScale="60" zoomScaleNormal="100" workbookViewId="0">
      <selection activeCell="Y32" sqref="Y32"/>
    </sheetView>
  </sheetViews>
  <sheetFormatPr defaultColWidth="8.140625" defaultRowHeight="18.75"/>
  <cols>
    <col min="1" max="1" width="8.140625" style="16"/>
    <col min="2" max="3" width="8.140625" style="17"/>
    <col min="4" max="16" width="9.7109375" style="17" customWidth="1"/>
    <col min="17" max="22" width="9.7109375" style="18" customWidth="1"/>
    <col min="23" max="23" width="9.7109375" style="33" customWidth="1"/>
    <col min="24" max="16384" width="8.140625" style="18"/>
  </cols>
  <sheetData>
    <row r="1" spans="4:40" ht="25.5" customHeight="1"/>
    <row r="2" spans="4:40" ht="25.5" customHeight="1"/>
    <row r="3" spans="4:40" ht="25.5" customHeight="1">
      <c r="D3" s="123" t="s">
        <v>67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7"/>
      <c r="AI3" s="17"/>
      <c r="AJ3" s="17"/>
      <c r="AK3" s="17"/>
      <c r="AL3" s="17"/>
      <c r="AM3" s="17"/>
      <c r="AN3" s="17"/>
    </row>
    <row r="4" spans="4:40" ht="25.5" customHeight="1">
      <c r="D4" s="125" t="s">
        <v>96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17"/>
      <c r="AI4" s="17"/>
      <c r="AJ4" s="17"/>
      <c r="AK4" s="17"/>
      <c r="AL4" s="17"/>
      <c r="AM4" s="17"/>
      <c r="AN4" s="17"/>
    </row>
    <row r="5" spans="4:40" ht="25.5" customHeight="1">
      <c r="D5" s="124" t="s">
        <v>97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17"/>
      <c r="AI5" s="17"/>
      <c r="AJ5" s="17"/>
      <c r="AK5" s="17"/>
      <c r="AL5" s="17"/>
      <c r="AM5" s="17"/>
      <c r="AN5" s="17"/>
    </row>
    <row r="6" spans="4:40" ht="25.5" customHeight="1">
      <c r="D6" s="21"/>
      <c r="E6" s="22">
        <v>2000</v>
      </c>
      <c r="F6" s="22">
        <v>2001</v>
      </c>
      <c r="G6" s="22">
        <v>2002</v>
      </c>
      <c r="H6" s="22">
        <v>2003</v>
      </c>
      <c r="I6" s="22">
        <v>2004</v>
      </c>
      <c r="J6" s="22">
        <v>2005</v>
      </c>
      <c r="K6" s="22">
        <v>2006</v>
      </c>
      <c r="L6" s="22">
        <v>2007</v>
      </c>
      <c r="M6" s="22">
        <v>2008</v>
      </c>
      <c r="N6" s="22">
        <v>2009</v>
      </c>
      <c r="O6" s="22">
        <v>2010</v>
      </c>
      <c r="P6" s="22">
        <v>2011</v>
      </c>
      <c r="Q6" s="22">
        <v>2012</v>
      </c>
      <c r="R6" s="22">
        <v>2013</v>
      </c>
      <c r="S6" s="22">
        <v>2014</v>
      </c>
      <c r="T6" s="22">
        <v>2015</v>
      </c>
      <c r="U6" s="22">
        <v>2016</v>
      </c>
      <c r="V6" s="22">
        <v>2017</v>
      </c>
      <c r="W6" s="22">
        <v>2018</v>
      </c>
      <c r="X6" s="22">
        <v>2019</v>
      </c>
      <c r="Y6" s="22">
        <v>2020</v>
      </c>
      <c r="Z6" s="22">
        <v>2021</v>
      </c>
      <c r="AA6" s="22">
        <v>2022</v>
      </c>
      <c r="AB6" s="22">
        <v>2023</v>
      </c>
      <c r="AC6" s="22">
        <v>2024</v>
      </c>
      <c r="AD6" s="22">
        <v>2025</v>
      </c>
    </row>
    <row r="7" spans="4:40" ht="25.5" customHeight="1">
      <c r="D7" s="23" t="s">
        <v>69</v>
      </c>
      <c r="E7" s="24" t="s">
        <v>79</v>
      </c>
      <c r="F7" s="24">
        <v>-0.24021402163449945</v>
      </c>
      <c r="G7" s="24">
        <v>0.38885346564627721</v>
      </c>
      <c r="H7" s="24">
        <v>-0.93366987090752751</v>
      </c>
      <c r="I7" s="24">
        <v>1.4957216441342069</v>
      </c>
      <c r="J7" s="24">
        <v>-1.7250864551253131</v>
      </c>
      <c r="K7" s="24">
        <v>1.0003721447047864</v>
      </c>
      <c r="L7" s="24">
        <v>0.65997125844150517</v>
      </c>
      <c r="M7" s="24">
        <v>0.87138406288593817</v>
      </c>
      <c r="N7" s="24">
        <v>0.55637517838269535</v>
      </c>
      <c r="O7" s="24">
        <v>1.7464407387670189</v>
      </c>
      <c r="P7" s="24">
        <v>-4.0968094551685486E-2</v>
      </c>
      <c r="Q7" s="24">
        <v>2.0795849969089009</v>
      </c>
      <c r="R7" s="24">
        <v>-0.28140542515002753</v>
      </c>
      <c r="S7" s="24">
        <v>0.10115662776017942</v>
      </c>
      <c r="T7" s="24">
        <v>0.14830983702618372</v>
      </c>
      <c r="U7" s="24">
        <v>-2.7012447758038349</v>
      </c>
      <c r="V7" s="24">
        <v>3.2594165710170264</v>
      </c>
      <c r="W7" s="34">
        <v>0.28544613666781071</v>
      </c>
      <c r="X7" s="34">
        <v>0.64906626445793147</v>
      </c>
      <c r="Y7" s="34">
        <v>-2.1031492611663927</v>
      </c>
      <c r="Z7" s="34">
        <v>-2.9380296567230291</v>
      </c>
      <c r="AA7" s="34">
        <v>-1.731581496764667</v>
      </c>
      <c r="AB7" s="34">
        <v>1.1772314604879819</v>
      </c>
      <c r="AC7" s="34">
        <v>1.0287303921739932</v>
      </c>
      <c r="AD7" s="34">
        <v>0.1806492448264585</v>
      </c>
    </row>
    <row r="8" spans="4:40" ht="25.5" customHeight="1">
      <c r="D8" s="23" t="s">
        <v>70</v>
      </c>
      <c r="E8" s="24">
        <v>0.93414237429831903</v>
      </c>
      <c r="F8" s="24">
        <v>-0.34259691435762907</v>
      </c>
      <c r="G8" s="24">
        <v>-0.16726042561510113</v>
      </c>
      <c r="H8" s="24">
        <v>1.447804857625834</v>
      </c>
      <c r="I8" s="24">
        <v>1.5634824696455496</v>
      </c>
      <c r="J8" s="24">
        <v>-0.33728011715514761</v>
      </c>
      <c r="K8" s="24">
        <v>-1.1355814894273619</v>
      </c>
      <c r="L8" s="24">
        <v>0.76732622351491919</v>
      </c>
      <c r="M8" s="24">
        <v>-1.5216928708014388</v>
      </c>
      <c r="N8" s="24">
        <v>1.3387359685530731</v>
      </c>
      <c r="O8" s="24">
        <v>2.4296370115935995</v>
      </c>
      <c r="P8" s="24">
        <v>0.36740400606356527</v>
      </c>
      <c r="Q8" s="24">
        <v>0.91826980432481164</v>
      </c>
      <c r="R8" s="24">
        <v>-0.11260061048951053</v>
      </c>
      <c r="S8" s="24">
        <v>-3.9232191352256418E-2</v>
      </c>
      <c r="T8" s="24">
        <v>-1.2601530196381105</v>
      </c>
      <c r="U8" s="24">
        <v>0.99980333062481552</v>
      </c>
      <c r="V8" s="24">
        <v>0.1593421256909755</v>
      </c>
      <c r="W8" s="34">
        <v>-0.38501946668537679</v>
      </c>
      <c r="X8" s="34">
        <v>-0.59833024263483692</v>
      </c>
      <c r="Y8" s="34">
        <v>0.28920363326754295</v>
      </c>
      <c r="Z8" s="34">
        <v>0.51268992618380693</v>
      </c>
      <c r="AA8" s="34">
        <v>2.0843617494839428</v>
      </c>
      <c r="AB8" s="34">
        <v>-8.7229695238955074E-2</v>
      </c>
      <c r="AC8" s="34">
        <v>0.32034307213923974</v>
      </c>
      <c r="AD8" s="34">
        <v>0.5370357358665645</v>
      </c>
    </row>
    <row r="9" spans="4:40" ht="25.5" customHeight="1">
      <c r="D9" s="23" t="s">
        <v>71</v>
      </c>
      <c r="E9" s="24">
        <v>0.55538508563135469</v>
      </c>
      <c r="F9" s="24">
        <v>-0.38371742059415404</v>
      </c>
      <c r="G9" s="24">
        <v>0.43348831026324142</v>
      </c>
      <c r="H9" s="24">
        <v>-2.8098791895566522</v>
      </c>
      <c r="I9" s="24">
        <v>0.83378041815673765</v>
      </c>
      <c r="J9" s="24">
        <v>1.0520182468659378</v>
      </c>
      <c r="K9" s="24">
        <v>-0.39488669419244227</v>
      </c>
      <c r="L9" s="24">
        <v>1.1723587541239811</v>
      </c>
      <c r="M9" s="24">
        <v>2.6748312426174925</v>
      </c>
      <c r="N9" s="24">
        <v>-0.30163166643590866</v>
      </c>
      <c r="O9" s="24">
        <v>1.4981750787798287</v>
      </c>
      <c r="P9" s="24">
        <v>1.1720577436073132</v>
      </c>
      <c r="Q9" s="24">
        <v>0.76378326694290788</v>
      </c>
      <c r="R9" s="24">
        <v>0.85471841634072732</v>
      </c>
      <c r="S9" s="24">
        <v>-0.74677798375757387</v>
      </c>
      <c r="T9" s="24">
        <v>0.13424170822122772</v>
      </c>
      <c r="U9" s="24">
        <v>-0.84770795036639424</v>
      </c>
      <c r="V9" s="24">
        <v>-1.6994654356976557</v>
      </c>
      <c r="W9" s="34">
        <v>1.3486750170143003</v>
      </c>
      <c r="X9" s="34">
        <v>0.20562522983582632</v>
      </c>
      <c r="Y9" s="34">
        <v>-4.2659204803701662</v>
      </c>
      <c r="Z9" s="34">
        <v>-3.7930823420109672</v>
      </c>
      <c r="AA9" s="34">
        <v>0.29780489653161712</v>
      </c>
      <c r="AB9" s="34">
        <v>0.5436795996975663</v>
      </c>
      <c r="AC9" s="34">
        <v>-0.2878879124224909</v>
      </c>
      <c r="AD9" s="34">
        <v>0.7255760019546198</v>
      </c>
    </row>
    <row r="10" spans="4:40" ht="25.5" customHeight="1">
      <c r="D10" s="23" t="s">
        <v>72</v>
      </c>
      <c r="E10" s="24">
        <v>0.14424431579935781</v>
      </c>
      <c r="F10" s="24">
        <v>-0.39034062201775965</v>
      </c>
      <c r="G10" s="24">
        <v>-0.37964410148783045</v>
      </c>
      <c r="H10" s="24">
        <v>0.14840717067778897</v>
      </c>
      <c r="I10" s="24">
        <v>0.90823663965511336</v>
      </c>
      <c r="J10" s="24">
        <v>0.18952560235383498</v>
      </c>
      <c r="K10" s="24">
        <v>1.7483084982090613</v>
      </c>
      <c r="L10" s="24">
        <v>0.44757302526217124</v>
      </c>
      <c r="M10" s="24">
        <v>0.58109830623802594</v>
      </c>
      <c r="N10" s="24">
        <v>1.0605324582952269</v>
      </c>
      <c r="O10" s="24">
        <v>-3.1995556097893285</v>
      </c>
      <c r="P10" s="24">
        <v>0.29630727278693314</v>
      </c>
      <c r="Q10" s="24">
        <v>0.31435449626513456</v>
      </c>
      <c r="R10" s="24">
        <v>0.45285944179878079</v>
      </c>
      <c r="S10" s="24">
        <v>0.4212548176764308</v>
      </c>
      <c r="T10" s="24">
        <v>-2.6375554898253273</v>
      </c>
      <c r="U10" s="24">
        <v>-9.6067313854475422E-3</v>
      </c>
      <c r="V10" s="24">
        <v>1.8330706552337039</v>
      </c>
      <c r="W10" s="34">
        <v>1.1871623408793885</v>
      </c>
      <c r="X10" s="34">
        <v>-5.377330598682617E-2</v>
      </c>
      <c r="Y10" s="34">
        <v>-15.806505522391866</v>
      </c>
      <c r="Z10" s="34">
        <v>2.7790534824067903</v>
      </c>
      <c r="AA10" s="34">
        <v>0.7708177328414445</v>
      </c>
      <c r="AB10" s="34">
        <v>-0.17468143893797361</v>
      </c>
      <c r="AC10" s="34">
        <v>0.94382695251225002</v>
      </c>
      <c r="AD10" s="34">
        <v>-0.31194321872964892</v>
      </c>
    </row>
    <row r="11" spans="4:40" ht="25.5" customHeight="1">
      <c r="D11" s="23" t="s">
        <v>73</v>
      </c>
      <c r="E11" s="24">
        <v>0.58733008111448992</v>
      </c>
      <c r="F11" s="24">
        <v>-0.92635032064450895</v>
      </c>
      <c r="G11" s="24">
        <v>0.33043126122787037</v>
      </c>
      <c r="H11" s="24">
        <v>-0.65526748434652227</v>
      </c>
      <c r="I11" s="24">
        <v>1.2805979409539203</v>
      </c>
      <c r="J11" s="24">
        <v>0.47427695695647643</v>
      </c>
      <c r="K11" s="24">
        <v>0.13810227744381898</v>
      </c>
      <c r="L11" s="24">
        <v>1.1787351016087078</v>
      </c>
      <c r="M11" s="24">
        <v>1.1297944478995348</v>
      </c>
      <c r="N11" s="24">
        <v>0.44578449832308742</v>
      </c>
      <c r="O11" s="24">
        <v>2.3340086029159268</v>
      </c>
      <c r="P11" s="24">
        <v>0.97498880931063958</v>
      </c>
      <c r="Q11" s="24">
        <v>-0.20441812410797455</v>
      </c>
      <c r="R11" s="24">
        <v>0.56303332582827714</v>
      </c>
      <c r="S11" s="24">
        <v>0.29320255369391646</v>
      </c>
      <c r="T11" s="24">
        <v>0.36408723539180787</v>
      </c>
      <c r="U11" s="24">
        <v>-0.88083978532944585</v>
      </c>
      <c r="V11" s="24">
        <v>0.26191398279074019</v>
      </c>
      <c r="W11" s="34">
        <v>-1.3870856140238419</v>
      </c>
      <c r="X11" s="34">
        <v>-0.39404470151931381</v>
      </c>
      <c r="Y11" s="34">
        <v>11.616388359324503</v>
      </c>
      <c r="Z11" s="34">
        <v>5.0884355805145942</v>
      </c>
      <c r="AA11" s="34">
        <v>2.6689213442713688</v>
      </c>
      <c r="AB11" s="34">
        <v>-0.74785417681755284</v>
      </c>
      <c r="AC11" s="34">
        <v>1.3189774065561322</v>
      </c>
      <c r="AD11" s="34">
        <v>-0.38162073272814956</v>
      </c>
    </row>
    <row r="12" spans="4:40" ht="25.5" customHeight="1">
      <c r="D12" s="23" t="s">
        <v>74</v>
      </c>
      <c r="E12" s="24">
        <v>-0.2242830812180463</v>
      </c>
      <c r="F12" s="24">
        <v>-7.6845633561994919E-2</v>
      </c>
      <c r="G12" s="24">
        <v>-1.7859815613114671</v>
      </c>
      <c r="H12" s="24">
        <v>0.54757734369932365</v>
      </c>
      <c r="I12" s="24">
        <v>0.42278545269951451</v>
      </c>
      <c r="J12" s="24">
        <v>1.5124327378712055</v>
      </c>
      <c r="K12" s="24">
        <v>-0.16117216880796592</v>
      </c>
      <c r="L12" s="24">
        <v>0.10837162106800413</v>
      </c>
      <c r="M12" s="24">
        <v>0.35403480984339541</v>
      </c>
      <c r="N12" s="24">
        <v>1.2430313802250792</v>
      </c>
      <c r="O12" s="24">
        <v>0.99580073002711877</v>
      </c>
      <c r="P12" s="24">
        <v>0.13043849109011241</v>
      </c>
      <c r="Q12" s="24">
        <v>1.5812418458028388</v>
      </c>
      <c r="R12" s="24">
        <v>0.51212374260953819</v>
      </c>
      <c r="S12" s="24">
        <v>-1.0814956258073605</v>
      </c>
      <c r="T12" s="24">
        <v>-1.2312939932955347</v>
      </c>
      <c r="U12" s="24">
        <v>0.13948727698458452</v>
      </c>
      <c r="V12" s="24">
        <v>1.1658422222746712</v>
      </c>
      <c r="W12" s="34">
        <v>-0.7836117975615231</v>
      </c>
      <c r="X12" s="34">
        <v>-0.49436020243538437</v>
      </c>
      <c r="Y12" s="34">
        <v>7.8398055173201309</v>
      </c>
      <c r="Z12" s="34">
        <v>-2.1298025882967364</v>
      </c>
      <c r="AA12" s="34">
        <v>-3.1517392216824369</v>
      </c>
      <c r="AB12" s="34">
        <v>0.80865112640362558</v>
      </c>
      <c r="AC12" s="34">
        <v>-1.0647246699550528</v>
      </c>
      <c r="AD12" s="34">
        <v>-7.9864004818852585E-2</v>
      </c>
    </row>
    <row r="13" spans="4:40" ht="25.5" customHeight="1">
      <c r="D13" s="23" t="s">
        <v>75</v>
      </c>
      <c r="E13" s="24">
        <v>0.29845208041587856</v>
      </c>
      <c r="F13" s="24">
        <v>-0.51760262743505425</v>
      </c>
      <c r="G13" s="24">
        <v>1.1592196108550556</v>
      </c>
      <c r="H13" s="24">
        <v>1.1829772169866137</v>
      </c>
      <c r="I13" s="24">
        <v>0.33049140999785731</v>
      </c>
      <c r="J13" s="24">
        <v>1.2534617927236091</v>
      </c>
      <c r="K13" s="24">
        <v>0.26965710327582215</v>
      </c>
      <c r="L13" s="24">
        <v>0.63847689751159731</v>
      </c>
      <c r="M13" s="24">
        <v>0.3871569751390469</v>
      </c>
      <c r="N13" s="24">
        <v>0.85234000289826639</v>
      </c>
      <c r="O13" s="24">
        <v>3.1459834278058096E-2</v>
      </c>
      <c r="P13" s="24">
        <v>0.57571779205920492</v>
      </c>
      <c r="Q13" s="24">
        <v>0.54207165049955375</v>
      </c>
      <c r="R13" s="24">
        <v>2.3830810867847774</v>
      </c>
      <c r="S13" s="24">
        <v>-0.73070969251114448</v>
      </c>
      <c r="T13" s="24">
        <v>-1.2445862323858359</v>
      </c>
      <c r="U13" s="24">
        <v>-0.81777219346013119</v>
      </c>
      <c r="V13" s="24">
        <v>-0.19942275345042892</v>
      </c>
      <c r="W13" s="34">
        <v>-1.0035144427895992</v>
      </c>
      <c r="X13" s="34">
        <v>0.72931046224946616</v>
      </c>
      <c r="Y13" s="34">
        <v>4.5175505534443605</v>
      </c>
      <c r="Z13" s="34">
        <v>3.5803396942807098</v>
      </c>
      <c r="AA13" s="34">
        <v>-0.71461738684339693</v>
      </c>
      <c r="AB13" s="34">
        <v>0.50022180501481106</v>
      </c>
      <c r="AC13" s="34">
        <v>0.62760422350369716</v>
      </c>
      <c r="AD13" s="34">
        <v>-0.19627211639088316</v>
      </c>
    </row>
    <row r="14" spans="4:40" ht="25.5" customHeight="1">
      <c r="D14" s="23" t="s">
        <v>76</v>
      </c>
      <c r="E14" s="24">
        <v>-0.80733676716386871</v>
      </c>
      <c r="F14" s="24">
        <v>0.24085679590530873</v>
      </c>
      <c r="G14" s="24">
        <v>0.81279026263936238</v>
      </c>
      <c r="H14" s="24">
        <v>0.87127516651825943</v>
      </c>
      <c r="I14" s="24">
        <v>-0.9376358424147524</v>
      </c>
      <c r="J14" s="24">
        <v>-0.77303715732056633</v>
      </c>
      <c r="K14" s="24">
        <v>2.0822007091348294</v>
      </c>
      <c r="L14" s="24">
        <v>0.88392092489917307</v>
      </c>
      <c r="M14" s="24">
        <v>0.73315216773357506</v>
      </c>
      <c r="N14" s="24">
        <v>0.45005924811840625</v>
      </c>
      <c r="O14" s="24">
        <v>1.9839170710740595</v>
      </c>
      <c r="P14" s="24">
        <v>-0.25086035004715512</v>
      </c>
      <c r="Q14" s="24">
        <v>0.15460093489987337</v>
      </c>
      <c r="R14" s="24">
        <v>0.56778914991990614</v>
      </c>
      <c r="S14" s="24">
        <v>1.6062974519570394</v>
      </c>
      <c r="T14" s="24">
        <v>-0.59458458860702779</v>
      </c>
      <c r="U14" s="24">
        <v>-0.52737002461881177</v>
      </c>
      <c r="V14" s="24">
        <v>-0.76327834184706234</v>
      </c>
      <c r="W14" s="34">
        <v>2.4208164136718224</v>
      </c>
      <c r="X14" s="34">
        <v>-3.1450898501417246E-2</v>
      </c>
      <c r="Y14" s="34">
        <v>2.7905662806348541</v>
      </c>
      <c r="Z14" s="34">
        <v>-4.6668368138632292</v>
      </c>
      <c r="AA14" s="34">
        <v>0.56814949741901266</v>
      </c>
      <c r="AB14" s="34">
        <v>0.21148267053234804</v>
      </c>
      <c r="AC14" s="34">
        <v>-0.22246619015593438</v>
      </c>
      <c r="AD14" s="34">
        <v>9.5461197904911366E-2</v>
      </c>
    </row>
    <row r="15" spans="4:40" ht="25.5" customHeight="1">
      <c r="D15" s="23" t="s">
        <v>77</v>
      </c>
      <c r="E15" s="24">
        <v>0.17386841101014738</v>
      </c>
      <c r="F15" s="24">
        <v>0.33209131528888491</v>
      </c>
      <c r="G15" s="24">
        <v>-1.1781427250122212</v>
      </c>
      <c r="H15" s="24">
        <v>0.48261261671527222</v>
      </c>
      <c r="I15" s="24">
        <v>0.32183236419065508</v>
      </c>
      <c r="J15" s="24">
        <v>-0.46923320137559621</v>
      </c>
      <c r="K15" s="24">
        <v>1.7240459033893707</v>
      </c>
      <c r="L15" s="24">
        <v>1.1341970095074094</v>
      </c>
      <c r="M15" s="24">
        <v>1.0662145658048239</v>
      </c>
      <c r="N15" s="24">
        <v>0.81394865133603833</v>
      </c>
      <c r="O15" s="24">
        <v>0.70788469585720826</v>
      </c>
      <c r="P15" s="24">
        <v>0.47623318866072406</v>
      </c>
      <c r="Q15" s="24">
        <v>0.1429682363644158</v>
      </c>
      <c r="R15" s="24">
        <v>0.17611642122410398</v>
      </c>
      <c r="S15" s="24">
        <v>0.16021001537798174</v>
      </c>
      <c r="T15" s="24">
        <v>-0.15437766589015967</v>
      </c>
      <c r="U15" s="24">
        <v>-0.83456565802573213</v>
      </c>
      <c r="V15" s="24">
        <v>1.0041119582079094</v>
      </c>
      <c r="W15" s="34">
        <v>-0.97594963652359867</v>
      </c>
      <c r="X15" s="34">
        <v>1.9810772489677442</v>
      </c>
      <c r="Y15" s="34">
        <v>1.1112960023026419</v>
      </c>
      <c r="Z15" s="34">
        <v>-1.4215211254871019</v>
      </c>
      <c r="AA15" s="34">
        <v>0.78301893131496048</v>
      </c>
      <c r="AB15" s="34">
        <v>0.49043813948228543</v>
      </c>
      <c r="AC15" s="34">
        <v>0.750270515693785</v>
      </c>
      <c r="AD15" s="34">
        <v>-0.27166355641182749</v>
      </c>
    </row>
    <row r="16" spans="4:40" ht="25.5" customHeight="1">
      <c r="D16" s="23" t="s">
        <v>78</v>
      </c>
      <c r="E16" s="24">
        <v>-1.4090126749937371</v>
      </c>
      <c r="F16" s="24">
        <v>0.41087298921689275</v>
      </c>
      <c r="G16" s="24">
        <v>0.85851024518135421</v>
      </c>
      <c r="H16" s="24">
        <v>0.86038737298339552</v>
      </c>
      <c r="I16" s="24">
        <v>1.0633930538582526</v>
      </c>
      <c r="J16" s="24">
        <v>0.61060707681199755</v>
      </c>
      <c r="K16" s="24">
        <v>0.53367093278113842</v>
      </c>
      <c r="L16" s="24">
        <v>0.10536794012578898</v>
      </c>
      <c r="M16" s="24">
        <v>-0.67631597169481861</v>
      </c>
      <c r="N16" s="24">
        <v>1.9674698553025394</v>
      </c>
      <c r="O16" s="24">
        <v>0.18624326767837651</v>
      </c>
      <c r="P16" s="24">
        <v>-8.0377973848910766E-2</v>
      </c>
      <c r="Q16" s="24">
        <v>0.15509006424385685</v>
      </c>
      <c r="R16" s="24">
        <v>-0.53248604279281242</v>
      </c>
      <c r="S16" s="24">
        <v>0.71500905632118084</v>
      </c>
      <c r="T16" s="24">
        <v>0.85178771407039555</v>
      </c>
      <c r="U16" s="24">
        <v>0.34793985198826594</v>
      </c>
      <c r="V16" s="24">
        <v>-0.40818814641644385</v>
      </c>
      <c r="W16" s="34">
        <v>-0.28626662472112097</v>
      </c>
      <c r="X16" s="34">
        <v>0.39584038058493309</v>
      </c>
      <c r="Y16" s="34">
        <v>0.94391709689047865</v>
      </c>
      <c r="Z16" s="34">
        <v>0.33765188576810878</v>
      </c>
      <c r="AA16" s="34">
        <v>0.53287680734050991</v>
      </c>
      <c r="AB16" s="34">
        <v>-0.35310097622551773</v>
      </c>
      <c r="AC16" s="34">
        <v>0.36061572024503885</v>
      </c>
      <c r="AD16" s="34" t="s">
        <v>79</v>
      </c>
    </row>
    <row r="17" spans="4:30" ht="25.5" customHeight="1">
      <c r="D17" s="23" t="s">
        <v>80</v>
      </c>
      <c r="E17" s="24">
        <v>1.6453485387568634</v>
      </c>
      <c r="F17" s="24">
        <v>-1.01856187134578</v>
      </c>
      <c r="G17" s="24">
        <v>-2.2802991203405787</v>
      </c>
      <c r="H17" s="24">
        <v>1.9248769650405562</v>
      </c>
      <c r="I17" s="24">
        <v>0.17962618517923801</v>
      </c>
      <c r="J17" s="24">
        <v>0.37369952618950819</v>
      </c>
      <c r="K17" s="24">
        <v>0.71148515628272069</v>
      </c>
      <c r="L17" s="24">
        <v>2.2288950002143482</v>
      </c>
      <c r="M17" s="24">
        <v>-1.0604772393549289</v>
      </c>
      <c r="N17" s="24">
        <v>0.84448337349523062</v>
      </c>
      <c r="O17" s="24">
        <v>0.31435339355803116</v>
      </c>
      <c r="P17" s="24">
        <v>1.402126655255298</v>
      </c>
      <c r="Q17" s="24">
        <v>-0.34903387597901014</v>
      </c>
      <c r="R17" s="24">
        <v>-3.4120575183349544E-2</v>
      </c>
      <c r="S17" s="24">
        <v>8.0290329831367302E-4</v>
      </c>
      <c r="T17" s="24">
        <v>-1.304200751061324</v>
      </c>
      <c r="U17" s="24">
        <v>-0.33049516192551476</v>
      </c>
      <c r="V17" s="24">
        <v>0.22758848342567806</v>
      </c>
      <c r="W17" s="34">
        <v>2.6912512512002218</v>
      </c>
      <c r="X17" s="34">
        <v>0.5817971802429156</v>
      </c>
      <c r="Y17" s="34">
        <v>-0.30631667749569935</v>
      </c>
      <c r="Z17" s="34">
        <v>1.2188425902593503</v>
      </c>
      <c r="AA17" s="34">
        <v>-0.51939184642005864</v>
      </c>
      <c r="AB17" s="34">
        <v>0.65964490506940088</v>
      </c>
      <c r="AC17" s="34">
        <v>-0.20810310338519322</v>
      </c>
      <c r="AD17" s="34" t="s">
        <v>79</v>
      </c>
    </row>
    <row r="18" spans="4:30" ht="25.5" customHeight="1">
      <c r="D18" s="25" t="s">
        <v>81</v>
      </c>
      <c r="E18" s="26">
        <v>0.26384816251745491</v>
      </c>
      <c r="F18" s="26">
        <v>0.79693160625282644</v>
      </c>
      <c r="G18" s="26">
        <v>-2.0082424449335168</v>
      </c>
      <c r="H18" s="26">
        <v>-0.70248748246901638</v>
      </c>
      <c r="I18" s="26">
        <v>2.6526466227577039</v>
      </c>
      <c r="J18" s="26">
        <v>1.993094989764943</v>
      </c>
      <c r="K18" s="26">
        <v>0.43428302452304113</v>
      </c>
      <c r="L18" s="26">
        <v>0.83418186458790178</v>
      </c>
      <c r="M18" s="26">
        <v>8.620324702686144E-2</v>
      </c>
      <c r="N18" s="26">
        <v>-0.118376467716097</v>
      </c>
      <c r="O18" s="26">
        <v>0.77380221006373429</v>
      </c>
      <c r="P18" s="26">
        <v>0.93985046581652743</v>
      </c>
      <c r="Q18" s="26">
        <v>0.48680533204830123</v>
      </c>
      <c r="R18" s="26">
        <v>0.74481134623756162</v>
      </c>
      <c r="S18" s="26">
        <v>-0.91048502998819503</v>
      </c>
      <c r="T18" s="26">
        <v>-0.25347479962167796</v>
      </c>
      <c r="U18" s="26">
        <v>-5.3244100622140689E-2</v>
      </c>
      <c r="V18" s="26">
        <v>0.53881582443502385</v>
      </c>
      <c r="W18" s="35">
        <v>-1.2319355823424805</v>
      </c>
      <c r="X18" s="35">
        <v>1.6140502339865526</v>
      </c>
      <c r="Y18" s="35">
        <v>-2.8127574754661211</v>
      </c>
      <c r="Z18" s="35">
        <v>-0.16181197154594429</v>
      </c>
      <c r="AA18" s="35">
        <v>-0.55304794760436815</v>
      </c>
      <c r="AB18" s="35">
        <v>5.1951592494470233E-2</v>
      </c>
      <c r="AC18" s="35">
        <v>-0.20022893744159331</v>
      </c>
      <c r="AD18" s="35" t="s">
        <v>79</v>
      </c>
    </row>
    <row r="19" spans="4:30" ht="25.5" customHeight="1"/>
    <row r="20" spans="4:30" ht="25.5" customHeight="1">
      <c r="D20" s="123" t="s">
        <v>83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spans="4:30" ht="25.5" customHeight="1">
      <c r="D21" s="125" t="s">
        <v>96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pans="4:30" ht="25.5" customHeight="1">
      <c r="D22" s="124" t="s">
        <v>97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spans="4:30" ht="25.5" customHeight="1">
      <c r="D23" s="21"/>
      <c r="E23" s="22">
        <v>2000</v>
      </c>
      <c r="F23" s="22">
        <v>2001</v>
      </c>
      <c r="G23" s="22">
        <v>2002</v>
      </c>
      <c r="H23" s="22">
        <v>2003</v>
      </c>
      <c r="I23" s="22">
        <v>2004</v>
      </c>
      <c r="J23" s="22">
        <v>2005</v>
      </c>
      <c r="K23" s="22">
        <v>2006</v>
      </c>
      <c r="L23" s="22">
        <v>2007</v>
      </c>
      <c r="M23" s="22">
        <v>2008</v>
      </c>
      <c r="N23" s="22">
        <v>2009</v>
      </c>
      <c r="O23" s="22">
        <v>2010</v>
      </c>
      <c r="P23" s="22">
        <v>2011</v>
      </c>
      <c r="Q23" s="22">
        <v>2012</v>
      </c>
      <c r="R23" s="22">
        <v>2013</v>
      </c>
      <c r="S23" s="22">
        <v>2014</v>
      </c>
      <c r="T23" s="22">
        <v>2015</v>
      </c>
      <c r="U23" s="22">
        <v>2016</v>
      </c>
      <c r="V23" s="22">
        <v>2017</v>
      </c>
      <c r="W23" s="22">
        <v>2018</v>
      </c>
      <c r="X23" s="22">
        <v>2019</v>
      </c>
      <c r="Y23" s="22">
        <v>2020</v>
      </c>
      <c r="Z23" s="22">
        <v>2021</v>
      </c>
      <c r="AA23" s="22">
        <v>2022</v>
      </c>
      <c r="AB23" s="22">
        <v>2023</v>
      </c>
      <c r="AC23" s="22">
        <v>2024</v>
      </c>
      <c r="AD23" s="22">
        <v>2025</v>
      </c>
    </row>
    <row r="24" spans="4:30" ht="25.5" customHeight="1">
      <c r="D24" s="23" t="s">
        <v>69</v>
      </c>
      <c r="E24" s="24" t="s">
        <v>79</v>
      </c>
      <c r="F24" s="24">
        <v>0.83201460162407592</v>
      </c>
      <c r="G24" s="24">
        <v>5.8123135307098561</v>
      </c>
      <c r="H24" s="24">
        <v>-4.2190120626177663</v>
      </c>
      <c r="I24" s="24">
        <v>1.2322665666056887</v>
      </c>
      <c r="J24" s="24">
        <v>-1.3792912038252281</v>
      </c>
      <c r="K24" s="24">
        <v>-1.7771798528107174</v>
      </c>
      <c r="L24" s="24">
        <v>2.4606738158325259</v>
      </c>
      <c r="M24" s="24">
        <v>1.7305900178862244</v>
      </c>
      <c r="N24" s="24">
        <v>-1.0575674994199757</v>
      </c>
      <c r="O24" s="24">
        <v>0.18186657384073879</v>
      </c>
      <c r="P24" s="24">
        <v>0.13899659064606773</v>
      </c>
      <c r="Q24" s="24">
        <v>-2.5584283710378131E-2</v>
      </c>
      <c r="R24" s="24">
        <v>0.90191119361837657</v>
      </c>
      <c r="S24" s="24">
        <v>1.3761983429669833</v>
      </c>
      <c r="T24" s="24">
        <v>-0.29525724395172981</v>
      </c>
      <c r="U24" s="24">
        <v>-2.0771103945056768</v>
      </c>
      <c r="V24" s="24">
        <v>-1.1365907610993098</v>
      </c>
      <c r="W24" s="34">
        <v>-5.8936226371431033E-4</v>
      </c>
      <c r="X24" s="34">
        <v>0.33096133042582743</v>
      </c>
      <c r="Y24" s="34">
        <v>-0.60950107256553254</v>
      </c>
      <c r="Z24" s="34">
        <v>0.22967135862528298</v>
      </c>
      <c r="AA24" s="34">
        <v>-0.45228490956583656</v>
      </c>
      <c r="AB24" s="34">
        <v>0.34215645575719211</v>
      </c>
      <c r="AC24" s="34">
        <v>-1.1371727636873552</v>
      </c>
      <c r="AD24" s="34">
        <v>1.2791186523375853</v>
      </c>
    </row>
    <row r="25" spans="4:30" ht="25.5" customHeight="1">
      <c r="D25" s="23" t="s">
        <v>70</v>
      </c>
      <c r="E25" s="24">
        <v>-0.85253847233218716</v>
      </c>
      <c r="F25" s="24">
        <v>0.43072770514771541</v>
      </c>
      <c r="G25" s="24">
        <v>2.0669997156230524</v>
      </c>
      <c r="H25" s="24">
        <v>-0.6637036427179055</v>
      </c>
      <c r="I25" s="24">
        <v>0.61983611754765633</v>
      </c>
      <c r="J25" s="24">
        <v>-2.9587063518857648</v>
      </c>
      <c r="K25" s="24">
        <v>-0.83999141611211803</v>
      </c>
      <c r="L25" s="24">
        <v>1.7311127558811146</v>
      </c>
      <c r="M25" s="24">
        <v>1.8879892349113803</v>
      </c>
      <c r="N25" s="24">
        <v>2.0979471426445073</v>
      </c>
      <c r="O25" s="24">
        <v>-9.5390594548272478E-2</v>
      </c>
      <c r="P25" s="24">
        <v>-0.73007441227473935</v>
      </c>
      <c r="Q25" s="24">
        <v>2.7034597865548626</v>
      </c>
      <c r="R25" s="24">
        <v>-3.4768496778477709</v>
      </c>
      <c r="S25" s="24">
        <v>0.81687125415834672</v>
      </c>
      <c r="T25" s="24">
        <v>-6.6871284217137505</v>
      </c>
      <c r="U25" s="24">
        <v>-0.1613162878473795</v>
      </c>
      <c r="V25" s="24">
        <v>0.45363357626535539</v>
      </c>
      <c r="W25" s="34">
        <v>-0.56855902182127993</v>
      </c>
      <c r="X25" s="34">
        <v>-4.2671825809659225E-2</v>
      </c>
      <c r="Y25" s="34">
        <v>-9.9081787425780998E-2</v>
      </c>
      <c r="Z25" s="34">
        <v>-5.6791744123585453E-2</v>
      </c>
      <c r="AA25" s="34">
        <v>7.0951674764598849</v>
      </c>
      <c r="AB25" s="34">
        <v>0.84571081503599377</v>
      </c>
      <c r="AC25" s="34">
        <v>-2.7899931160335067</v>
      </c>
      <c r="AD25" s="34">
        <v>0.31189201394514754</v>
      </c>
    </row>
    <row r="26" spans="4:30" ht="25.5" customHeight="1">
      <c r="D26" s="23" t="s">
        <v>71</v>
      </c>
      <c r="E26" s="24">
        <v>-0.24102169409834229</v>
      </c>
      <c r="F26" s="24">
        <v>-1.8408607027417534</v>
      </c>
      <c r="G26" s="24">
        <v>-0.57050040584000206</v>
      </c>
      <c r="H26" s="24">
        <v>0.49544728780623881</v>
      </c>
      <c r="I26" s="24">
        <v>3.9412727073370402</v>
      </c>
      <c r="J26" s="24">
        <v>-1.8736957252248332</v>
      </c>
      <c r="K26" s="24">
        <v>-5.3210041330228002</v>
      </c>
      <c r="L26" s="24">
        <v>-3.2771471563269872</v>
      </c>
      <c r="M26" s="24">
        <v>0.11351700930601893</v>
      </c>
      <c r="N26" s="24">
        <v>0.76936331204342512</v>
      </c>
      <c r="O26" s="24">
        <v>1.9939113164170408</v>
      </c>
      <c r="P26" s="24">
        <v>0.53349423147104336</v>
      </c>
      <c r="Q26" s="24">
        <v>0.31796924598246346</v>
      </c>
      <c r="R26" s="24">
        <v>4.2115759234091721</v>
      </c>
      <c r="S26" s="24">
        <v>-0.8961426748491097</v>
      </c>
      <c r="T26" s="24">
        <v>3.99353029661067</v>
      </c>
      <c r="U26" s="24">
        <v>-1.4728698797430995</v>
      </c>
      <c r="V26" s="24">
        <v>0.97443776734746912</v>
      </c>
      <c r="W26" s="34">
        <v>1.3549940160146656</v>
      </c>
      <c r="X26" s="34">
        <v>-1.0500748667097159</v>
      </c>
      <c r="Y26" s="34">
        <v>-11.647399373238454</v>
      </c>
      <c r="Z26" s="34">
        <v>-7.7815276854857789</v>
      </c>
      <c r="AA26" s="34">
        <v>3.9974616213403369</v>
      </c>
      <c r="AB26" s="34">
        <v>0.10600005197298756</v>
      </c>
      <c r="AC26" s="34">
        <v>-0.19773352988626813</v>
      </c>
      <c r="AD26" s="34">
        <v>-0.95046049030433899</v>
      </c>
    </row>
    <row r="27" spans="4:30" ht="25.5" customHeight="1">
      <c r="D27" s="23" t="s">
        <v>72</v>
      </c>
      <c r="E27" s="24">
        <v>0.31147220089096095</v>
      </c>
      <c r="F27" s="24">
        <v>2.3751711105513884</v>
      </c>
      <c r="G27" s="24">
        <v>-0.52453588418713837</v>
      </c>
      <c r="H27" s="24">
        <v>0.35984078414297294</v>
      </c>
      <c r="I27" s="24">
        <v>-0.16516056157847014</v>
      </c>
      <c r="J27" s="24">
        <v>7.4557758305693334E-2</v>
      </c>
      <c r="K27" s="24">
        <v>0.63815717017094986</v>
      </c>
      <c r="L27" s="24">
        <v>0.99487490455802963</v>
      </c>
      <c r="M27" s="24">
        <v>2.1147443866865734</v>
      </c>
      <c r="N27" s="24">
        <v>0.4176052270575159</v>
      </c>
      <c r="O27" s="24">
        <v>-0.51667553354119988</v>
      </c>
      <c r="P27" s="24">
        <v>-2.6711697617237018</v>
      </c>
      <c r="Q27" s="24">
        <v>1.1280586130126391</v>
      </c>
      <c r="R27" s="24">
        <v>2.9230445405118211</v>
      </c>
      <c r="S27" s="24">
        <v>-1.1503787222095552</v>
      </c>
      <c r="T27" s="24">
        <v>-0.66353661312482659</v>
      </c>
      <c r="U27" s="24">
        <v>0.17979916935595419</v>
      </c>
      <c r="V27" s="24">
        <v>-0.62036989069057524</v>
      </c>
      <c r="W27" s="34">
        <v>3.9153556182069726</v>
      </c>
      <c r="X27" s="34">
        <v>1.2317554138708831</v>
      </c>
      <c r="Y27" s="34">
        <v>-13.779145691108752</v>
      </c>
      <c r="Z27" s="34">
        <v>4.2863126882147995</v>
      </c>
      <c r="AA27" s="34">
        <v>2.0103063335809912</v>
      </c>
      <c r="AB27" s="34">
        <v>-2.2899921178239691</v>
      </c>
      <c r="AC27" s="34">
        <v>2.7244886476823105</v>
      </c>
      <c r="AD27" s="34">
        <v>-1.3680528858910579</v>
      </c>
    </row>
    <row r="28" spans="4:30" ht="25.5" customHeight="1">
      <c r="D28" s="23" t="s">
        <v>73</v>
      </c>
      <c r="E28" s="24">
        <v>-2.7369334479857566</v>
      </c>
      <c r="F28" s="24">
        <v>0.93235008092784621</v>
      </c>
      <c r="G28" s="24">
        <v>-1.3210170568570989</v>
      </c>
      <c r="H28" s="24">
        <v>1.6668150410540594</v>
      </c>
      <c r="I28" s="24">
        <v>-0.81509462107856034</v>
      </c>
      <c r="J28" s="24">
        <v>2.620509004475946</v>
      </c>
      <c r="K28" s="24">
        <v>-1.2600503946214925</v>
      </c>
      <c r="L28" s="24">
        <v>-2.2308614688891781</v>
      </c>
      <c r="M28" s="24">
        <v>2.546879707081251</v>
      </c>
      <c r="N28" s="24">
        <v>2.9807736640693472</v>
      </c>
      <c r="O28" s="24">
        <v>4.0546936613183204</v>
      </c>
      <c r="P28" s="24">
        <v>0.34075220944611573</v>
      </c>
      <c r="Q28" s="24">
        <v>-0.56751531880784301</v>
      </c>
      <c r="R28" s="24">
        <v>0.71558404024008038</v>
      </c>
      <c r="S28" s="24">
        <v>0.10834539992969905</v>
      </c>
      <c r="T28" s="24">
        <v>-0.68956324583986373</v>
      </c>
      <c r="U28" s="24">
        <v>-0.7755487392657523</v>
      </c>
      <c r="V28" s="24">
        <v>1.0545141012908488</v>
      </c>
      <c r="W28" s="34">
        <v>-6.3844327063027118</v>
      </c>
      <c r="X28" s="34">
        <v>-1.6977661268092858</v>
      </c>
      <c r="Y28" s="34">
        <v>3.0456232093590829</v>
      </c>
      <c r="Z28" s="34">
        <v>3.8105567183900568</v>
      </c>
      <c r="AA28" s="34">
        <v>1.3495057522321163</v>
      </c>
      <c r="AB28" s="34">
        <v>2.7021454321123572</v>
      </c>
      <c r="AC28" s="34">
        <v>-2.4828249309020056</v>
      </c>
      <c r="AD28" s="34">
        <v>-1.450936893535959</v>
      </c>
    </row>
    <row r="29" spans="4:30" ht="25.5" customHeight="1">
      <c r="D29" s="23" t="s">
        <v>74</v>
      </c>
      <c r="E29" s="24">
        <v>-0.13235630228384254</v>
      </c>
      <c r="F29" s="24">
        <v>3.2987160581332553E-2</v>
      </c>
      <c r="G29" s="24">
        <v>-3.0080854282882763</v>
      </c>
      <c r="H29" s="24">
        <v>-1.2517787336785102</v>
      </c>
      <c r="I29" s="24">
        <v>0.59364901266185655</v>
      </c>
      <c r="J29" s="24">
        <v>-0.96732052932831936</v>
      </c>
      <c r="K29" s="24">
        <v>-0.34194475290100224</v>
      </c>
      <c r="L29" s="24">
        <v>0.66942139079055885</v>
      </c>
      <c r="M29" s="24">
        <v>0.81650989957575693</v>
      </c>
      <c r="N29" s="24">
        <v>-3.2248703144810209</v>
      </c>
      <c r="O29" s="24">
        <v>-2.6116021027352554</v>
      </c>
      <c r="P29" s="24">
        <v>-0.12823553350231887</v>
      </c>
      <c r="Q29" s="24">
        <v>0.79831350959478353</v>
      </c>
      <c r="R29" s="24">
        <v>0.73895819573708277</v>
      </c>
      <c r="S29" s="24">
        <v>-3.1847671136741917</v>
      </c>
      <c r="T29" s="24">
        <v>-1.418638970108077</v>
      </c>
      <c r="U29" s="24">
        <v>-1.0462624968627598</v>
      </c>
      <c r="V29" s="24">
        <v>0.55785461403268233</v>
      </c>
      <c r="W29" s="34">
        <v>-3.0262800251283806</v>
      </c>
      <c r="X29" s="34">
        <v>0.62553583369628907</v>
      </c>
      <c r="Y29" s="34">
        <v>5.8435950460595354</v>
      </c>
      <c r="Z29" s="34">
        <v>-6.3822297816751306E-2</v>
      </c>
      <c r="AA29" s="34">
        <v>-0.20849821311211825</v>
      </c>
      <c r="AB29" s="34">
        <v>-1.1080315285931563</v>
      </c>
      <c r="AC29" s="34">
        <v>0.64387273498403008</v>
      </c>
      <c r="AD29" s="34">
        <v>0.23355224360319671</v>
      </c>
    </row>
    <row r="30" spans="4:30" ht="25.5" customHeight="1">
      <c r="D30" s="23" t="s">
        <v>75</v>
      </c>
      <c r="E30" s="24">
        <v>-2.1752883592432881</v>
      </c>
      <c r="F30" s="24">
        <v>-1.6891256689778866</v>
      </c>
      <c r="G30" s="24">
        <v>5.9191419561499314</v>
      </c>
      <c r="H30" s="24">
        <v>4.251619008200902</v>
      </c>
      <c r="I30" s="24">
        <v>-0.27128295678406911</v>
      </c>
      <c r="J30" s="24">
        <v>-1.7805907637440499</v>
      </c>
      <c r="K30" s="24">
        <v>0.59180564468417352</v>
      </c>
      <c r="L30" s="24">
        <v>9.5595158909755895E-2</v>
      </c>
      <c r="M30" s="24">
        <v>1.5231313424808102</v>
      </c>
      <c r="N30" s="24">
        <v>-1.5632195848630293</v>
      </c>
      <c r="O30" s="24">
        <v>-0.55033116285649886</v>
      </c>
      <c r="P30" s="24">
        <v>0.9662369077595212</v>
      </c>
      <c r="Q30" s="24">
        <v>1.9427147326902316</v>
      </c>
      <c r="R30" s="24">
        <v>0.41297901282941751</v>
      </c>
      <c r="S30" s="24">
        <v>2.3111989825485457</v>
      </c>
      <c r="T30" s="24">
        <v>-0.86199595989788769</v>
      </c>
      <c r="U30" s="24">
        <v>-0.42181358099889765</v>
      </c>
      <c r="V30" s="24">
        <v>-2.0937101370673061</v>
      </c>
      <c r="W30" s="34">
        <v>0.56722483258067058</v>
      </c>
      <c r="X30" s="34">
        <v>-0.40302226680120068</v>
      </c>
      <c r="Y30" s="34">
        <v>5.6980076469346663</v>
      </c>
      <c r="Z30" s="34">
        <v>0.36919068510092856</v>
      </c>
      <c r="AA30" s="34">
        <v>12.491059764743762</v>
      </c>
      <c r="AB30" s="34">
        <v>0.67646855735370437</v>
      </c>
      <c r="AC30" s="34">
        <v>-1.5828834550181359</v>
      </c>
      <c r="AD30" s="34">
        <v>1.9657803100708637</v>
      </c>
    </row>
    <row r="31" spans="4:30" ht="25.5" customHeight="1">
      <c r="D31" s="23" t="s">
        <v>76</v>
      </c>
      <c r="E31" s="24">
        <v>-5.2559895382491728</v>
      </c>
      <c r="F31" s="24">
        <v>0.28045652528849718</v>
      </c>
      <c r="G31" s="24">
        <v>4.1343222256382317</v>
      </c>
      <c r="H31" s="24">
        <v>-1.2006683125424966</v>
      </c>
      <c r="I31" s="24">
        <v>-2.3545004590685426</v>
      </c>
      <c r="J31" s="24">
        <v>-0.74768975666041904</v>
      </c>
      <c r="K31" s="24">
        <v>2.5518397105566804</v>
      </c>
      <c r="L31" s="24">
        <v>0.47035622599926885</v>
      </c>
      <c r="M31" s="24">
        <v>-0.59399467977931941</v>
      </c>
      <c r="N31" s="24">
        <v>-1.3636695247040143</v>
      </c>
      <c r="O31" s="24">
        <v>0.89008707071198678</v>
      </c>
      <c r="P31" s="24">
        <v>-0.40540257092893661</v>
      </c>
      <c r="Q31" s="24">
        <v>1.1193822213332316</v>
      </c>
      <c r="R31" s="24">
        <v>-0.61948979992765274</v>
      </c>
      <c r="S31" s="24">
        <v>2.1426395480937721</v>
      </c>
      <c r="T31" s="24">
        <v>-0.40652747984962767</v>
      </c>
      <c r="U31" s="24">
        <v>-0.55331411196841707</v>
      </c>
      <c r="V31" s="24">
        <v>-1.9678878460414939</v>
      </c>
      <c r="W31" s="34">
        <v>5.7666658044106089</v>
      </c>
      <c r="X31" s="34">
        <v>-2.066239053466179</v>
      </c>
      <c r="Y31" s="34">
        <v>1.4676145142740404</v>
      </c>
      <c r="Z31" s="34">
        <v>-4.8609164609364042</v>
      </c>
      <c r="AA31" s="34">
        <v>2.8044158018162735</v>
      </c>
      <c r="AB31" s="34">
        <v>0.87474866522356809</v>
      </c>
      <c r="AC31" s="34">
        <v>0.10375040273911118</v>
      </c>
      <c r="AD31" s="34">
        <v>-0.73298295846244699</v>
      </c>
    </row>
    <row r="32" spans="4:30" ht="25.5" customHeight="1">
      <c r="D32" s="23" t="s">
        <v>77</v>
      </c>
      <c r="E32" s="24">
        <v>2.2155478073866641</v>
      </c>
      <c r="F32" s="24">
        <v>0.22427388089554245</v>
      </c>
      <c r="G32" s="24">
        <v>0.38294411153056984</v>
      </c>
      <c r="H32" s="24">
        <v>-1.0891010531580037</v>
      </c>
      <c r="I32" s="24">
        <v>0.57343616731539981</v>
      </c>
      <c r="J32" s="24">
        <v>-0.33195319662041589</v>
      </c>
      <c r="K32" s="24">
        <v>0.31216716221924568</v>
      </c>
      <c r="L32" s="24">
        <v>1.2131336576537866</v>
      </c>
      <c r="M32" s="24">
        <v>0.2464658001652742</v>
      </c>
      <c r="N32" s="24">
        <v>1.8266035342815679</v>
      </c>
      <c r="O32" s="24">
        <v>1.7130151680007533</v>
      </c>
      <c r="P32" s="24">
        <v>-0.94951679789830878</v>
      </c>
      <c r="Q32" s="24">
        <v>1.6752840132707059</v>
      </c>
      <c r="R32" s="24">
        <v>0.36850451758270175</v>
      </c>
      <c r="S32" s="24">
        <v>0.65291712242991906</v>
      </c>
      <c r="T32" s="24">
        <v>-0.62545395995888819</v>
      </c>
      <c r="U32" s="24">
        <v>-0.43307732122185305</v>
      </c>
      <c r="V32" s="24">
        <v>-1.0312097518374808</v>
      </c>
      <c r="W32" s="34">
        <v>-2.4042889172269821</v>
      </c>
      <c r="X32" s="34">
        <v>0.71067749202755603</v>
      </c>
      <c r="Y32" s="34">
        <v>3.8811126076628621</v>
      </c>
      <c r="Z32" s="34">
        <v>-1.6369204648816305</v>
      </c>
      <c r="AA32" s="34">
        <v>2.3340804418652272</v>
      </c>
      <c r="AB32" s="34">
        <v>-2.2943924919468728</v>
      </c>
      <c r="AC32" s="34">
        <v>2.7286017899912807</v>
      </c>
      <c r="AD32" s="34">
        <v>-0.91390260181165583</v>
      </c>
    </row>
    <row r="33" spans="4:30" ht="25.5" customHeight="1">
      <c r="D33" s="23" t="s">
        <v>78</v>
      </c>
      <c r="E33" s="24">
        <v>0.3695396855128541</v>
      </c>
      <c r="F33" s="24">
        <v>-1.4608556176471277</v>
      </c>
      <c r="G33" s="24">
        <v>-3.1039854033994341</v>
      </c>
      <c r="H33" s="24">
        <v>1.0238906375555912</v>
      </c>
      <c r="I33" s="24">
        <v>0.11734921736081816</v>
      </c>
      <c r="J33" s="24">
        <v>-1.2772672842436439</v>
      </c>
      <c r="K33" s="24">
        <v>-5.1666258000149234E-2</v>
      </c>
      <c r="L33" s="24">
        <v>0.25663599906511347</v>
      </c>
      <c r="M33" s="24">
        <v>-1.2926504066946065</v>
      </c>
      <c r="N33" s="24">
        <v>2.6731072876851281</v>
      </c>
      <c r="O33" s="24">
        <v>-0.37577329003067872</v>
      </c>
      <c r="P33" s="24">
        <v>0.10127200313423401</v>
      </c>
      <c r="Q33" s="24">
        <v>-0.95987629978694367</v>
      </c>
      <c r="R33" s="24">
        <v>1.5462348259920988</v>
      </c>
      <c r="S33" s="24">
        <v>1.5510122064304799</v>
      </c>
      <c r="T33" s="24">
        <v>-2.5088770044830677</v>
      </c>
      <c r="U33" s="24">
        <v>-1.9018744423194622</v>
      </c>
      <c r="V33" s="24">
        <v>1.3760189072999474</v>
      </c>
      <c r="W33" s="34">
        <v>-1.6161665064082342</v>
      </c>
      <c r="X33" s="34">
        <v>1.4344396967859607</v>
      </c>
      <c r="Y33" s="34">
        <v>1.1446768733337276</v>
      </c>
      <c r="Z33" s="34">
        <v>-5.2776046442926106E-2</v>
      </c>
      <c r="AA33" s="34">
        <v>0.32624448964124753</v>
      </c>
      <c r="AB33" s="34">
        <v>-0.68519829976848579</v>
      </c>
      <c r="AC33" s="34">
        <v>0.86260159385915802</v>
      </c>
      <c r="AD33" s="34" t="s">
        <v>79</v>
      </c>
    </row>
    <row r="34" spans="4:30" ht="25.5" customHeight="1">
      <c r="D34" s="23" t="s">
        <v>80</v>
      </c>
      <c r="E34" s="24">
        <v>-0.66379924321070538</v>
      </c>
      <c r="F34" s="24">
        <v>1.1129898898266433</v>
      </c>
      <c r="G34" s="24">
        <v>-3.1942338294105643</v>
      </c>
      <c r="H34" s="24">
        <v>3.0918288243873437</v>
      </c>
      <c r="I34" s="24">
        <v>-0.84622784953037877</v>
      </c>
      <c r="J34" s="24">
        <v>2.3754261135766619E-2</v>
      </c>
      <c r="K34" s="24">
        <v>1.1390252588371563</v>
      </c>
      <c r="L34" s="24">
        <v>2.2210883256776004</v>
      </c>
      <c r="M34" s="24">
        <v>-1.4531550668707482</v>
      </c>
      <c r="N34" s="24">
        <v>1.0609795761094887</v>
      </c>
      <c r="O34" s="24">
        <v>-0.12947103817892991</v>
      </c>
      <c r="P34" s="24">
        <v>2.5012911704396235</v>
      </c>
      <c r="Q34" s="24">
        <v>-2.1975025126018566</v>
      </c>
      <c r="R34" s="24">
        <v>0.41313319792928294</v>
      </c>
      <c r="S34" s="24">
        <v>-0.84411662334537008</v>
      </c>
      <c r="T34" s="24">
        <v>-0.6811202896718882</v>
      </c>
      <c r="U34" s="24">
        <v>0.56260009367219421</v>
      </c>
      <c r="V34" s="24">
        <v>-1.9819684635680401</v>
      </c>
      <c r="W34" s="34">
        <v>1.4824511240185911</v>
      </c>
      <c r="X34" s="34">
        <v>0.54820735760714445</v>
      </c>
      <c r="Y34" s="34">
        <v>1.2659043233678613</v>
      </c>
      <c r="Z34" s="34">
        <v>-0.12627075177021885</v>
      </c>
      <c r="AA34" s="34">
        <v>-6.3323456705343002</v>
      </c>
      <c r="AB34" s="34">
        <v>0.35776633811159808</v>
      </c>
      <c r="AC34" s="34">
        <v>2.1832983054786315</v>
      </c>
      <c r="AD34" s="34" t="s">
        <v>79</v>
      </c>
    </row>
    <row r="35" spans="4:30" ht="25.5" customHeight="1">
      <c r="D35" s="25" t="s">
        <v>81</v>
      </c>
      <c r="E35" s="26">
        <v>0.41786250058848395</v>
      </c>
      <c r="F35" s="26">
        <v>-1.7912727186663369</v>
      </c>
      <c r="G35" s="26">
        <v>-0.86375171259847061</v>
      </c>
      <c r="H35" s="26">
        <v>-3.723688244890333</v>
      </c>
      <c r="I35" s="26">
        <v>-8.609078207846288E-2</v>
      </c>
      <c r="J35" s="26">
        <v>0.31293108907728406</v>
      </c>
      <c r="K35" s="26">
        <v>1.6395205138808544</v>
      </c>
      <c r="L35" s="26">
        <v>-1.0940422955169393</v>
      </c>
      <c r="M35" s="26">
        <v>-1.3437156491578728</v>
      </c>
      <c r="N35" s="26">
        <v>0.81503064884624887</v>
      </c>
      <c r="O35" s="26">
        <v>1.8000006226557952</v>
      </c>
      <c r="P35" s="26">
        <v>0.27153260357966058</v>
      </c>
      <c r="Q35" s="26">
        <v>1.0292115134552748</v>
      </c>
      <c r="R35" s="26">
        <v>-1.8007548820728969</v>
      </c>
      <c r="S35" s="26">
        <v>-1.3661129561585161</v>
      </c>
      <c r="T35" s="26">
        <v>-2.9357665411655631E-2</v>
      </c>
      <c r="U35" s="26">
        <v>1.5504754763270734</v>
      </c>
      <c r="V35" s="26">
        <v>-1.4487612791316717</v>
      </c>
      <c r="W35" s="35">
        <v>2.0583854679835811</v>
      </c>
      <c r="X35" s="35">
        <v>0.5842279273100992</v>
      </c>
      <c r="Y35" s="35">
        <v>-1.4537654195104888</v>
      </c>
      <c r="Z35" s="35">
        <v>2.1482468226197149E-2</v>
      </c>
      <c r="AA35" s="35">
        <v>-2.2741895285170344</v>
      </c>
      <c r="AB35" s="35">
        <v>1.9879710443129639</v>
      </c>
      <c r="AC35" s="35">
        <v>-2.8243265341617696</v>
      </c>
      <c r="AD35" s="35" t="s">
        <v>79</v>
      </c>
    </row>
    <row r="36" spans="4:30" ht="25.5" customHeight="1"/>
    <row r="37" spans="4:30" ht="25.5" customHeight="1">
      <c r="D37" s="123" t="s">
        <v>84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spans="4:30" ht="25.5" customHeight="1">
      <c r="D38" s="125" t="s">
        <v>96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spans="4:30" ht="25.5" customHeight="1">
      <c r="D39" s="124" t="s">
        <v>97</v>
      </c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</row>
    <row r="40" spans="4:30" ht="25.5" customHeight="1">
      <c r="D40" s="21"/>
      <c r="E40" s="22">
        <v>2000</v>
      </c>
      <c r="F40" s="22">
        <v>2001</v>
      </c>
      <c r="G40" s="22">
        <v>2002</v>
      </c>
      <c r="H40" s="22">
        <v>2003</v>
      </c>
      <c r="I40" s="22">
        <v>2004</v>
      </c>
      <c r="J40" s="22">
        <v>2005</v>
      </c>
      <c r="K40" s="22">
        <v>2006</v>
      </c>
      <c r="L40" s="22">
        <v>2007</v>
      </c>
      <c r="M40" s="22">
        <v>2008</v>
      </c>
      <c r="N40" s="22">
        <v>2009</v>
      </c>
      <c r="O40" s="22">
        <v>2010</v>
      </c>
      <c r="P40" s="22">
        <v>2011</v>
      </c>
      <c r="Q40" s="22">
        <v>2012</v>
      </c>
      <c r="R40" s="22">
        <v>2013</v>
      </c>
      <c r="S40" s="22">
        <v>2014</v>
      </c>
      <c r="T40" s="22">
        <v>2015</v>
      </c>
      <c r="U40" s="22">
        <v>2016</v>
      </c>
      <c r="V40" s="22">
        <v>2017</v>
      </c>
      <c r="W40" s="22">
        <v>2018</v>
      </c>
      <c r="X40" s="22">
        <v>2019</v>
      </c>
      <c r="Y40" s="22">
        <v>2020</v>
      </c>
      <c r="Z40" s="22">
        <v>2021</v>
      </c>
      <c r="AA40" s="22">
        <v>2022</v>
      </c>
      <c r="AB40" s="22">
        <v>2023</v>
      </c>
      <c r="AC40" s="22">
        <v>2024</v>
      </c>
      <c r="AD40" s="22">
        <v>2025</v>
      </c>
    </row>
    <row r="41" spans="4:30" ht="25.5" customHeight="1">
      <c r="D41" s="23" t="s">
        <v>69</v>
      </c>
      <c r="E41" s="24" t="s">
        <v>79</v>
      </c>
      <c r="F41" s="24">
        <v>0.3587112186850705</v>
      </c>
      <c r="G41" s="24">
        <v>5.2306448409922268E-3</v>
      </c>
      <c r="H41" s="24">
        <v>9.0113295011073902E-2</v>
      </c>
      <c r="I41" s="24">
        <v>0.5232061151568157</v>
      </c>
      <c r="J41" s="24">
        <v>-2.2708965859099095</v>
      </c>
      <c r="K41" s="24">
        <v>3.9025772674710968</v>
      </c>
      <c r="L41" s="24">
        <v>0.44412832682223513</v>
      </c>
      <c r="M41" s="24">
        <v>0.68655432966280294</v>
      </c>
      <c r="N41" s="24">
        <v>-9.4247495103838563E-2</v>
      </c>
      <c r="O41" s="24">
        <v>1.0717689132843988</v>
      </c>
      <c r="P41" s="24">
        <v>0.2932713029909273</v>
      </c>
      <c r="Q41" s="24">
        <v>7.0668138225768118</v>
      </c>
      <c r="R41" s="24">
        <v>0.22774634327189514</v>
      </c>
      <c r="S41" s="24">
        <v>-0.10612551086042199</v>
      </c>
      <c r="T41" s="24">
        <v>2.5882903765062082E-2</v>
      </c>
      <c r="U41" s="24">
        <v>-1.1124532978345147</v>
      </c>
      <c r="V41" s="24">
        <v>7.4858945912294805</v>
      </c>
      <c r="W41" s="34">
        <v>3.2033252071666407</v>
      </c>
      <c r="X41" s="34">
        <v>2.344194034867142</v>
      </c>
      <c r="Y41" s="34">
        <v>-0.53008851599526396</v>
      </c>
      <c r="Z41" s="34">
        <v>-2.2768090740065583</v>
      </c>
      <c r="AA41" s="34">
        <v>-1.498956824859965</v>
      </c>
      <c r="AB41" s="34">
        <v>1.5542660498983896</v>
      </c>
      <c r="AC41" s="34">
        <v>0.73186822016573228</v>
      </c>
      <c r="AD41" s="34">
        <v>-0.39070135723154875</v>
      </c>
    </row>
    <row r="42" spans="4:30" ht="25.5" customHeight="1">
      <c r="D42" s="23" t="s">
        <v>70</v>
      </c>
      <c r="E42" s="24">
        <v>0.66792906739780999</v>
      </c>
      <c r="F42" s="24">
        <v>-5.7490906704027456E-2</v>
      </c>
      <c r="G42" s="24">
        <v>-0.86997917603036656</v>
      </c>
      <c r="H42" s="24">
        <v>0.58531298600128512</v>
      </c>
      <c r="I42" s="24">
        <v>1.014228252475502</v>
      </c>
      <c r="J42" s="24">
        <v>-2.3315725636943729</v>
      </c>
      <c r="K42" s="24">
        <v>-2.0255963329504967</v>
      </c>
      <c r="L42" s="24">
        <v>0.64942966485841414</v>
      </c>
      <c r="M42" s="24">
        <v>-2.5429893904034051</v>
      </c>
      <c r="N42" s="24">
        <v>2.2329491658950706</v>
      </c>
      <c r="O42" s="24">
        <v>3.0495703631596927</v>
      </c>
      <c r="P42" s="24">
        <v>0.36132524318825965</v>
      </c>
      <c r="Q42" s="24">
        <v>-0.27671215037660124</v>
      </c>
      <c r="R42" s="24">
        <v>-0.4596752325444986</v>
      </c>
      <c r="S42" s="24">
        <v>-0.18035797076694227</v>
      </c>
      <c r="T42" s="24">
        <v>-0.49706626451417879</v>
      </c>
      <c r="U42" s="24">
        <v>0.48921015711904658</v>
      </c>
      <c r="V42" s="24">
        <v>-0.95826348204267608</v>
      </c>
      <c r="W42" s="34">
        <v>-1.553935170124976</v>
      </c>
      <c r="X42" s="34">
        <v>-2.4101726210399299</v>
      </c>
      <c r="Y42" s="34">
        <v>0.7007233202829477</v>
      </c>
      <c r="Z42" s="34">
        <v>0.56702691512153791</v>
      </c>
      <c r="AA42" s="34">
        <v>2.7573119045671168</v>
      </c>
      <c r="AB42" s="34">
        <v>-0.66080645142280181</v>
      </c>
      <c r="AC42" s="34">
        <v>-0.50538371477998334</v>
      </c>
      <c r="AD42" s="34">
        <v>1.0615167909190149</v>
      </c>
    </row>
    <row r="43" spans="4:30" ht="25.5" customHeight="1">
      <c r="D43" s="23" t="s">
        <v>71</v>
      </c>
      <c r="E43" s="24">
        <v>0.53524649514420375</v>
      </c>
      <c r="F43" s="24">
        <v>-0.52707085013365962</v>
      </c>
      <c r="G43" s="24">
        <v>1.2924187816028665</v>
      </c>
      <c r="H43" s="24">
        <v>-1.5896028406709783</v>
      </c>
      <c r="I43" s="24">
        <v>1.0346102619010367</v>
      </c>
      <c r="J43" s="24">
        <v>0.70879099459177919</v>
      </c>
      <c r="K43" s="24">
        <v>1.0421896127673635</v>
      </c>
      <c r="L43" s="24">
        <v>1.2117098264365023</v>
      </c>
      <c r="M43" s="24">
        <v>2.1874263018904605</v>
      </c>
      <c r="N43" s="24">
        <v>-0.57971455135854555</v>
      </c>
      <c r="O43" s="24">
        <v>-0.82684590128484503</v>
      </c>
      <c r="P43" s="24">
        <v>1.5217884149461236</v>
      </c>
      <c r="Q43" s="24">
        <v>0.92705571637232698</v>
      </c>
      <c r="R43" s="24">
        <v>0.39254854520207605</v>
      </c>
      <c r="S43" s="24">
        <v>-8.1923456418164786E-2</v>
      </c>
      <c r="T43" s="24">
        <v>-1.1450585568247407</v>
      </c>
      <c r="U43" s="24">
        <v>-1.2404031112614233</v>
      </c>
      <c r="V43" s="24">
        <v>-6.1544028428906161</v>
      </c>
      <c r="W43" s="34">
        <v>-0.35730574042173169</v>
      </c>
      <c r="X43" s="34">
        <v>-1.6655904611934003</v>
      </c>
      <c r="Y43" s="34">
        <v>11.741651538879561</v>
      </c>
      <c r="Z43" s="34">
        <v>2.5744195706871364</v>
      </c>
      <c r="AA43" s="34">
        <v>-0.93684097658793819</v>
      </c>
      <c r="AB43" s="34">
        <v>1.0832794966302961</v>
      </c>
      <c r="AC43" s="34">
        <v>-1.7520809649285929</v>
      </c>
      <c r="AD43" s="34">
        <v>0.31722137656380323</v>
      </c>
    </row>
    <row r="44" spans="4:30" ht="25.5" customHeight="1">
      <c r="D44" s="23" t="s">
        <v>72</v>
      </c>
      <c r="E44" s="24">
        <v>0.1047758174670177</v>
      </c>
      <c r="F44" s="24">
        <v>-0.18467730071665134</v>
      </c>
      <c r="G44" s="24">
        <v>-0.84058363573213946</v>
      </c>
      <c r="H44" s="24">
        <v>0.23262481417882785</v>
      </c>
      <c r="I44" s="24">
        <v>0.9448578686220177</v>
      </c>
      <c r="J44" s="24">
        <v>-0.68656695503519494</v>
      </c>
      <c r="K44" s="24">
        <v>0.98523770853302661</v>
      </c>
      <c r="L44" s="24">
        <v>0.91425856744122846</v>
      </c>
      <c r="M44" s="24">
        <v>1.382114513892585E-2</v>
      </c>
      <c r="N44" s="24">
        <v>1.4117631139166864</v>
      </c>
      <c r="O44" s="24">
        <v>-0.68704215593713425</v>
      </c>
      <c r="P44" s="24">
        <v>0.79925556970736888</v>
      </c>
      <c r="Q44" s="24">
        <v>-0.67381723763375589</v>
      </c>
      <c r="R44" s="24">
        <v>-2.4034932503297024</v>
      </c>
      <c r="S44" s="24">
        <v>-2.4818194477320032</v>
      </c>
      <c r="T44" s="24">
        <v>-0.20561532800797977</v>
      </c>
      <c r="U44" s="24">
        <v>0.49570436304871013</v>
      </c>
      <c r="V44" s="24">
        <v>2.474282948218498</v>
      </c>
      <c r="W44" s="34">
        <v>1.6190764948100567</v>
      </c>
      <c r="X44" s="34">
        <v>-1.0709662000362163</v>
      </c>
      <c r="Y44" s="34">
        <v>-9.8026738781946463</v>
      </c>
      <c r="Z44" s="34">
        <v>-1.0190213261865755</v>
      </c>
      <c r="AA44" s="34">
        <v>-0.28701288407763093</v>
      </c>
      <c r="AB44" s="34">
        <v>0.27642250975206117</v>
      </c>
      <c r="AC44" s="34">
        <v>3.3668708367286415</v>
      </c>
      <c r="AD44" s="34">
        <v>-0.33313144099536007</v>
      </c>
    </row>
    <row r="45" spans="4:30" ht="25.5" customHeight="1">
      <c r="D45" s="23" t="s">
        <v>73</v>
      </c>
      <c r="E45" s="24">
        <v>0.71777256870675377</v>
      </c>
      <c r="F45" s="24">
        <v>-2.4276351169374322</v>
      </c>
      <c r="G45" s="24">
        <v>1.1836946344566224</v>
      </c>
      <c r="H45" s="24">
        <v>2.3099943916449206E-2</v>
      </c>
      <c r="I45" s="24">
        <v>0.83989283865011366</v>
      </c>
      <c r="J45" s="24">
        <v>1.4232619679985792</v>
      </c>
      <c r="K45" s="24">
        <v>-0.35466741871802432</v>
      </c>
      <c r="L45" s="24">
        <v>8.4258939240933195E-2</v>
      </c>
      <c r="M45" s="24">
        <v>0.965310398505137</v>
      </c>
      <c r="N45" s="24">
        <v>0.98469786693493599</v>
      </c>
      <c r="O45" s="24">
        <v>1.4414449736026569</v>
      </c>
      <c r="P45" s="24">
        <v>7.1838548845115646E-2</v>
      </c>
      <c r="Q45" s="24">
        <v>0.36982251705821589</v>
      </c>
      <c r="R45" s="24">
        <v>3.1361306727456517</v>
      </c>
      <c r="S45" s="24">
        <v>0.86822353703663868</v>
      </c>
      <c r="T45" s="24">
        <v>-0.26887698054361975</v>
      </c>
      <c r="U45" s="24">
        <v>-0.13689530818181694</v>
      </c>
      <c r="V45" s="24">
        <v>0.9333407249671799</v>
      </c>
      <c r="W45" s="34">
        <v>0.37747444483355874</v>
      </c>
      <c r="X45" s="34">
        <v>1.0812730234428081</v>
      </c>
      <c r="Y45" s="34">
        <v>5.9046880500384979</v>
      </c>
      <c r="Z45" s="34">
        <v>0.80039842735160072</v>
      </c>
      <c r="AA45" s="34">
        <v>2.9355408079602796</v>
      </c>
      <c r="AB45" s="34">
        <v>-0.36501120785349395</v>
      </c>
      <c r="AC45" s="34">
        <v>1.786199945384781</v>
      </c>
      <c r="AD45" s="34">
        <v>-9.5101450509005314E-2</v>
      </c>
    </row>
    <row r="46" spans="4:30" ht="25.5" customHeight="1">
      <c r="D46" s="23" t="s">
        <v>74</v>
      </c>
      <c r="E46" s="24">
        <v>1.624742682849778</v>
      </c>
      <c r="F46" s="24">
        <v>1.2989983553477247</v>
      </c>
      <c r="G46" s="24">
        <v>-1.6543254851338229</v>
      </c>
      <c r="H46" s="24">
        <v>-0.89166514987316647</v>
      </c>
      <c r="I46" s="24">
        <v>0.55029381092261964</v>
      </c>
      <c r="J46" s="24">
        <v>1.1756970669827282</v>
      </c>
      <c r="K46" s="24">
        <v>1.1047440808559683</v>
      </c>
      <c r="L46" s="24">
        <v>0.33420906913197435</v>
      </c>
      <c r="M46" s="24">
        <v>0.43524158181826866</v>
      </c>
      <c r="N46" s="24">
        <v>-0.19996889607629686</v>
      </c>
      <c r="O46" s="24">
        <v>1.4132567614933311</v>
      </c>
      <c r="P46" s="24">
        <v>-0.93979356824264171</v>
      </c>
      <c r="Q46" s="24">
        <v>0.92535426935926868</v>
      </c>
      <c r="R46" s="24">
        <v>-0.5626698446917433</v>
      </c>
      <c r="S46" s="24">
        <v>0.3924033106801339</v>
      </c>
      <c r="T46" s="24">
        <v>-0.72643721991662025</v>
      </c>
      <c r="U46" s="24">
        <v>0.55821320239461958</v>
      </c>
      <c r="V46" s="24">
        <v>0.39101306550792803</v>
      </c>
      <c r="W46" s="34">
        <v>-3.856683679526185</v>
      </c>
      <c r="X46" s="34">
        <v>-0.54858781219562225</v>
      </c>
      <c r="Y46" s="34">
        <v>-0.33452688162097788</v>
      </c>
      <c r="Z46" s="34">
        <v>-0.91692861274098592</v>
      </c>
      <c r="AA46" s="34">
        <v>-1.0623218802539469</v>
      </c>
      <c r="AB46" s="34">
        <v>1.5695024240478084</v>
      </c>
      <c r="AC46" s="34">
        <v>-2.8778693410623779</v>
      </c>
      <c r="AD46" s="34">
        <v>-0.53639562936084184</v>
      </c>
    </row>
    <row r="47" spans="4:30" ht="25.5" customHeight="1">
      <c r="D47" s="23" t="s">
        <v>75</v>
      </c>
      <c r="E47" s="24">
        <v>-0.15828450384669512</v>
      </c>
      <c r="F47" s="24">
        <v>-0.33926876149859009</v>
      </c>
      <c r="G47" s="24">
        <v>-0.16223491207264518</v>
      </c>
      <c r="H47" s="24">
        <v>0.71709113961742066</v>
      </c>
      <c r="I47" s="24">
        <v>0.54911169451243858</v>
      </c>
      <c r="J47" s="24">
        <v>1.3150194362866685</v>
      </c>
      <c r="K47" s="24">
        <v>8.2619497145586251E-2</v>
      </c>
      <c r="L47" s="24">
        <v>0.68568761696632397</v>
      </c>
      <c r="M47" s="24">
        <v>-0.55818436146788386</v>
      </c>
      <c r="N47" s="24">
        <v>0.8206361330128864</v>
      </c>
      <c r="O47" s="24">
        <v>-0.77637406585719937</v>
      </c>
      <c r="P47" s="24">
        <v>2.0760404579914127</v>
      </c>
      <c r="Q47" s="24">
        <v>0.51113758108378704</v>
      </c>
      <c r="R47" s="24">
        <v>2.541061769344144</v>
      </c>
      <c r="S47" s="24">
        <v>-0.58929795439719435</v>
      </c>
      <c r="T47" s="24">
        <v>-1.2251069334646258</v>
      </c>
      <c r="U47" s="24">
        <v>-0.46183353145536898</v>
      </c>
      <c r="V47" s="24">
        <v>0.6782385766953114</v>
      </c>
      <c r="W47" s="34">
        <v>1.2812989741135761</v>
      </c>
      <c r="X47" s="34">
        <v>0.62372961893999435</v>
      </c>
      <c r="Y47" s="34">
        <v>-0.2652252447335024</v>
      </c>
      <c r="Z47" s="34">
        <v>0.43857575672965332</v>
      </c>
      <c r="AA47" s="34">
        <v>-0.76229133631855461</v>
      </c>
      <c r="AB47" s="34">
        <v>-2.5205708461617515E-2</v>
      </c>
      <c r="AC47" s="34">
        <v>1.603825141200077</v>
      </c>
      <c r="AD47" s="34">
        <v>-0.29567309147412457</v>
      </c>
    </row>
    <row r="48" spans="4:30" ht="25.5" customHeight="1">
      <c r="D48" s="23" t="s">
        <v>76</v>
      </c>
      <c r="E48" s="24">
        <v>-0.5034430785970323</v>
      </c>
      <c r="F48" s="24">
        <v>-0.55224449518898044</v>
      </c>
      <c r="G48" s="24">
        <v>0.11842354547584311</v>
      </c>
      <c r="H48" s="24">
        <v>0.9129467576790562</v>
      </c>
      <c r="I48" s="24">
        <v>-4.0012478947082375E-2</v>
      </c>
      <c r="J48" s="24">
        <v>-0.14609605289584993</v>
      </c>
      <c r="K48" s="24">
        <v>0.35229343956160175</v>
      </c>
      <c r="L48" s="24">
        <v>-1.5904916654167489</v>
      </c>
      <c r="M48" s="24">
        <v>1.0806486928008674</v>
      </c>
      <c r="N48" s="24">
        <v>1.3666795096956896</v>
      </c>
      <c r="O48" s="24">
        <v>1.3788037372408413</v>
      </c>
      <c r="P48" s="24">
        <v>-0.3463893418945263</v>
      </c>
      <c r="Q48" s="24">
        <v>-1.4133440563937616</v>
      </c>
      <c r="R48" s="24">
        <v>0.48507806443989221</v>
      </c>
      <c r="S48" s="24">
        <v>-9.8514709293862079E-2</v>
      </c>
      <c r="T48" s="24">
        <v>-1.049756192200868</v>
      </c>
      <c r="U48" s="24">
        <v>-0.37568403619917534</v>
      </c>
      <c r="V48" s="24">
        <v>-0.60281945957999516</v>
      </c>
      <c r="W48" s="34">
        <v>0.67901433220787233</v>
      </c>
      <c r="X48" s="34">
        <v>1.1905431104654252</v>
      </c>
      <c r="Y48" s="34">
        <v>-1.7631711763685942</v>
      </c>
      <c r="Z48" s="34">
        <v>-0.89103464693159884</v>
      </c>
      <c r="AA48" s="34">
        <v>-0.27551612559343353</v>
      </c>
      <c r="AB48" s="34">
        <v>0.85696912047692475</v>
      </c>
      <c r="AC48" s="34">
        <v>8.4068620047017539E-2</v>
      </c>
      <c r="AD48" s="34">
        <v>0.28110517688311187</v>
      </c>
    </row>
    <row r="49" spans="4:30" ht="25.5" customHeight="1">
      <c r="D49" s="23" t="s">
        <v>77</v>
      </c>
      <c r="E49" s="24">
        <v>0.66777477848845024</v>
      </c>
      <c r="F49" s="24">
        <v>2.0455382384506615</v>
      </c>
      <c r="G49" s="24">
        <v>-2.103519430033729</v>
      </c>
      <c r="H49" s="24">
        <v>-0.25236893571263241</v>
      </c>
      <c r="I49" s="24">
        <v>0.16711234081161486</v>
      </c>
      <c r="J49" s="24">
        <v>-0.24596764602949905</v>
      </c>
      <c r="K49" s="24">
        <v>2.0706324403647836</v>
      </c>
      <c r="L49" s="24">
        <v>3.7831291127837119</v>
      </c>
      <c r="M49" s="24">
        <v>0.64459671408678698</v>
      </c>
      <c r="N49" s="24">
        <v>9.480381065198884E-2</v>
      </c>
      <c r="O49" s="24">
        <v>-0.35921683625868006</v>
      </c>
      <c r="P49" s="24">
        <v>-0.3124372929592667</v>
      </c>
      <c r="Q49" s="24">
        <v>1.6572048917226301</v>
      </c>
      <c r="R49" s="24">
        <v>0.56323364456938307</v>
      </c>
      <c r="S49" s="24">
        <v>-0.17418967965127097</v>
      </c>
      <c r="T49" s="24">
        <v>1.2071864012404454</v>
      </c>
      <c r="U49" s="24">
        <v>-1.0304025977467268</v>
      </c>
      <c r="V49" s="24">
        <v>2.4647805040078241</v>
      </c>
      <c r="W49" s="34">
        <v>-0.74571511331650298</v>
      </c>
      <c r="X49" s="34">
        <v>0.53415943836785384</v>
      </c>
      <c r="Y49" s="34">
        <v>-0.35915873521581432</v>
      </c>
      <c r="Z49" s="34">
        <v>-1.8355878411507209</v>
      </c>
      <c r="AA49" s="34">
        <v>0.8000880100829999</v>
      </c>
      <c r="AB49" s="34">
        <v>1.1374829555839572</v>
      </c>
      <c r="AC49" s="34">
        <v>0.38882562331776782</v>
      </c>
      <c r="AD49" s="34">
        <v>-0.22546275177200981</v>
      </c>
    </row>
    <row r="50" spans="4:30" ht="25.5" customHeight="1">
      <c r="D50" s="23" t="s">
        <v>78</v>
      </c>
      <c r="E50" s="24">
        <v>-1.6913504297107584</v>
      </c>
      <c r="F50" s="24">
        <v>-0.94466195175257894</v>
      </c>
      <c r="G50" s="24">
        <v>1.6817120399134078</v>
      </c>
      <c r="H50" s="24">
        <v>-0.11409210933970293</v>
      </c>
      <c r="I50" s="24">
        <v>2.1427065460463801</v>
      </c>
      <c r="J50" s="24">
        <v>0.7871536202185947</v>
      </c>
      <c r="K50" s="24">
        <v>0.26324872424778878</v>
      </c>
      <c r="L50" s="24">
        <v>-1.70479785303711</v>
      </c>
      <c r="M50" s="24">
        <v>0.15295227019258562</v>
      </c>
      <c r="N50" s="24">
        <v>1.9578803473848438</v>
      </c>
      <c r="O50" s="24">
        <v>0.30824120120553911</v>
      </c>
      <c r="P50" s="24">
        <v>3.7371193607627085E-2</v>
      </c>
      <c r="Q50" s="24">
        <v>-0.86370545412612909</v>
      </c>
      <c r="R50" s="24">
        <v>-1.5827347846391282</v>
      </c>
      <c r="S50" s="24">
        <v>1.0610187291703266</v>
      </c>
      <c r="T50" s="24">
        <v>2.2480337821193075</v>
      </c>
      <c r="U50" s="24">
        <v>0.30321727613815685</v>
      </c>
      <c r="V50" s="24">
        <v>-0.23255192294758809</v>
      </c>
      <c r="W50" s="34">
        <v>9.2670326833377281E-2</v>
      </c>
      <c r="X50" s="34">
        <v>-0.27405675034284371</v>
      </c>
      <c r="Y50" s="34">
        <v>1.1394666546254761</v>
      </c>
      <c r="Z50" s="34">
        <v>0.60563010814402851</v>
      </c>
      <c r="AA50" s="34">
        <v>0.6951830456987107</v>
      </c>
      <c r="AB50" s="34">
        <v>-0.63954320907722018</v>
      </c>
      <c r="AC50" s="34">
        <v>0.13086419166412622</v>
      </c>
      <c r="AD50" s="34" t="s">
        <v>79</v>
      </c>
    </row>
    <row r="51" spans="4:30" ht="25.5" customHeight="1">
      <c r="D51" s="23" t="s">
        <v>80</v>
      </c>
      <c r="E51" s="24">
        <v>0.97444290931187894</v>
      </c>
      <c r="F51" s="24">
        <v>-0.77805484870279162</v>
      </c>
      <c r="G51" s="24">
        <v>-2.0554847247318597</v>
      </c>
      <c r="H51" s="24">
        <v>1.5091360868887183</v>
      </c>
      <c r="I51" s="24">
        <v>0.45911715467585879</v>
      </c>
      <c r="J51" s="24">
        <v>-7.947101335765705E-2</v>
      </c>
      <c r="K51" s="24">
        <v>-0.20208106929132663</v>
      </c>
      <c r="L51" s="24">
        <v>1.2662526733872026</v>
      </c>
      <c r="M51" s="24">
        <v>0.94229929460720729</v>
      </c>
      <c r="N51" s="24">
        <v>0.59834791692132683</v>
      </c>
      <c r="O51" s="24">
        <v>-0.99103823577876282</v>
      </c>
      <c r="P51" s="24">
        <v>0.91777602930442903</v>
      </c>
      <c r="Q51" s="24">
        <v>-1.6048559450221322E-2</v>
      </c>
      <c r="R51" s="24">
        <v>1.5082754910846985</v>
      </c>
      <c r="S51" s="24">
        <v>-0.50155130698115169</v>
      </c>
      <c r="T51" s="24">
        <v>-2.7911693071351995</v>
      </c>
      <c r="U51" s="24">
        <v>-0.44044102561839882</v>
      </c>
      <c r="V51" s="24">
        <v>0.1815268735369191</v>
      </c>
      <c r="W51" s="34">
        <v>1.527309344151706</v>
      </c>
      <c r="X51" s="34">
        <v>0.84345756539803141</v>
      </c>
      <c r="Y51" s="34">
        <v>-2.9472740796395613</v>
      </c>
      <c r="Z51" s="34">
        <v>1.323163789440529</v>
      </c>
      <c r="AA51" s="34">
        <v>-0.107683135815273</v>
      </c>
      <c r="AB51" s="34">
        <v>0.17966688710826517</v>
      </c>
      <c r="AC51" s="34">
        <v>-0.11172805016572696</v>
      </c>
      <c r="AD51" s="34" t="s">
        <v>79</v>
      </c>
    </row>
    <row r="52" spans="4:30" ht="25.5" customHeight="1">
      <c r="D52" s="25" t="s">
        <v>81</v>
      </c>
      <c r="E52" s="26">
        <v>1.5389670575176817</v>
      </c>
      <c r="F52" s="26">
        <v>0.71770544271421155</v>
      </c>
      <c r="G52" s="26">
        <v>-2.9034643993251508</v>
      </c>
      <c r="H52" s="26">
        <v>0.19664183881238362</v>
      </c>
      <c r="I52" s="26">
        <v>2.1183118430138315</v>
      </c>
      <c r="J52" s="26">
        <v>1.0272986877783774</v>
      </c>
      <c r="K52" s="26">
        <v>0.2829561676023884</v>
      </c>
      <c r="L52" s="26">
        <v>1.1715372789632195</v>
      </c>
      <c r="M52" s="26">
        <v>1.330518367360578</v>
      </c>
      <c r="N52" s="26">
        <v>0.39696765620247376</v>
      </c>
      <c r="O52" s="26">
        <v>0.45738907875145784</v>
      </c>
      <c r="P52" s="26">
        <v>-1.1234792662719983</v>
      </c>
      <c r="Q52" s="26">
        <v>0.14156505382558748</v>
      </c>
      <c r="R52" s="26">
        <v>0.84411552691183722</v>
      </c>
      <c r="S52" s="26">
        <v>0.49953360295444948</v>
      </c>
      <c r="T52" s="26">
        <v>0.24924625109166154</v>
      </c>
      <c r="U52" s="26">
        <v>-1.8111036427364002</v>
      </c>
      <c r="V52" s="26">
        <v>0.68726377828238761</v>
      </c>
      <c r="W52" s="35">
        <v>0.71001354353337209</v>
      </c>
      <c r="X52" s="35">
        <v>-1.042236458683532</v>
      </c>
      <c r="Y52" s="35">
        <v>0.42596801925931516</v>
      </c>
      <c r="Z52" s="35">
        <v>-4.4758331824690245E-2</v>
      </c>
      <c r="AA52" s="35">
        <v>-0.65929046136955494</v>
      </c>
      <c r="AB52" s="35">
        <v>1.1600381687833838</v>
      </c>
      <c r="AC52" s="35">
        <v>-0.39327639263500025</v>
      </c>
      <c r="AD52" s="35" t="s">
        <v>79</v>
      </c>
    </row>
    <row r="53" spans="4:30" ht="25.5" customHeight="1"/>
    <row r="54" spans="4:30" ht="25.5" customHeight="1">
      <c r="D54" s="123" t="s">
        <v>85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</row>
    <row r="55" spans="4:30" ht="25.5" customHeight="1">
      <c r="D55" s="125" t="s">
        <v>96</v>
      </c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4:30" ht="25.5" customHeight="1">
      <c r="D56" s="124" t="s">
        <v>97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</row>
    <row r="57" spans="4:30" ht="25.5" customHeight="1">
      <c r="D57" s="21"/>
      <c r="E57" s="22">
        <v>2000</v>
      </c>
      <c r="F57" s="22">
        <v>2001</v>
      </c>
      <c r="G57" s="22">
        <v>2002</v>
      </c>
      <c r="H57" s="22">
        <v>2003</v>
      </c>
      <c r="I57" s="22">
        <v>2004</v>
      </c>
      <c r="J57" s="22">
        <v>2005</v>
      </c>
      <c r="K57" s="22">
        <v>2006</v>
      </c>
      <c r="L57" s="22">
        <v>2007</v>
      </c>
      <c r="M57" s="22">
        <v>2008</v>
      </c>
      <c r="N57" s="22">
        <v>2009</v>
      </c>
      <c r="O57" s="22">
        <v>2010</v>
      </c>
      <c r="P57" s="22">
        <v>2011</v>
      </c>
      <c r="Q57" s="22">
        <v>2012</v>
      </c>
      <c r="R57" s="22">
        <v>2013</v>
      </c>
      <c r="S57" s="22">
        <v>2014</v>
      </c>
      <c r="T57" s="22">
        <v>2015</v>
      </c>
      <c r="U57" s="22">
        <v>2016</v>
      </c>
      <c r="V57" s="22">
        <v>2017</v>
      </c>
      <c r="W57" s="22">
        <v>2018</v>
      </c>
      <c r="X57" s="22">
        <v>2019</v>
      </c>
      <c r="Y57" s="22">
        <v>2020</v>
      </c>
      <c r="Z57" s="22">
        <v>2021</v>
      </c>
      <c r="AA57" s="22">
        <v>2022</v>
      </c>
      <c r="AB57" s="22">
        <v>2023</v>
      </c>
      <c r="AC57" s="22">
        <v>2024</v>
      </c>
      <c r="AD57" s="22">
        <v>2025</v>
      </c>
    </row>
    <row r="58" spans="4:30" ht="25.5" customHeight="1">
      <c r="D58" s="23" t="s">
        <v>69</v>
      </c>
      <c r="E58" s="24" t="s">
        <v>79</v>
      </c>
      <c r="F58" s="24">
        <v>0.13628424040070808</v>
      </c>
      <c r="G58" s="24">
        <v>-5.5665807554683422E-2</v>
      </c>
      <c r="H58" s="24">
        <v>0.48682344429895608</v>
      </c>
      <c r="I58" s="24">
        <v>0.59805798126590926</v>
      </c>
      <c r="J58" s="24">
        <v>-1.9020733267459233</v>
      </c>
      <c r="K58" s="24">
        <v>4.2161556572809067</v>
      </c>
      <c r="L58" s="24">
        <v>0.71627764376585024</v>
      </c>
      <c r="M58" s="24">
        <v>0.70798386688244452</v>
      </c>
      <c r="N58" s="24">
        <v>-0.26574244942499936</v>
      </c>
      <c r="O58" s="24">
        <v>0.9823441407325495</v>
      </c>
      <c r="P58" s="24">
        <v>0.4336604903901975</v>
      </c>
      <c r="Q58" s="24">
        <v>7.7577748083533571</v>
      </c>
      <c r="R58" s="24">
        <v>-8.4332737971037908E-2</v>
      </c>
      <c r="S58" s="24">
        <v>7.4937323963686353E-2</v>
      </c>
      <c r="T58" s="24">
        <v>-7.556632327949675E-2</v>
      </c>
      <c r="U58" s="24">
        <v>-0.87560815773829459</v>
      </c>
      <c r="V58" s="24">
        <v>8.872293439858737</v>
      </c>
      <c r="W58" s="34">
        <v>3.5836086942123035</v>
      </c>
      <c r="X58" s="34">
        <v>2.8889321042012917</v>
      </c>
      <c r="Y58" s="34">
        <v>0.20287442903994535</v>
      </c>
      <c r="Z58" s="34">
        <v>-1.6509856049080951</v>
      </c>
      <c r="AA58" s="34">
        <v>-0.79338429094026885</v>
      </c>
      <c r="AB58" s="34">
        <v>1.6605846609144104</v>
      </c>
      <c r="AC58" s="34">
        <v>1.3255143828662774</v>
      </c>
      <c r="AD58" s="34">
        <v>7.0118124376961077E-2</v>
      </c>
    </row>
    <row r="59" spans="4:30" ht="25.5" customHeight="1">
      <c r="D59" s="23" t="s">
        <v>70</v>
      </c>
      <c r="E59" s="24">
        <v>0.61383477220346983</v>
      </c>
      <c r="F59" s="24">
        <v>0.36113458987345748</v>
      </c>
      <c r="G59" s="24">
        <v>-0.63801470032389673</v>
      </c>
      <c r="H59" s="24">
        <v>0.89565094614159069</v>
      </c>
      <c r="I59" s="24">
        <v>1.2724277581370513</v>
      </c>
      <c r="J59" s="24">
        <v>-4.5046557987519993</v>
      </c>
      <c r="K59" s="24">
        <v>-2.9833174913395988</v>
      </c>
      <c r="L59" s="24">
        <v>0.58927767310950063</v>
      </c>
      <c r="M59" s="24">
        <v>-2.668380933218395</v>
      </c>
      <c r="N59" s="24">
        <v>2.2765717507753136</v>
      </c>
      <c r="O59" s="24">
        <v>2.8989197891889917</v>
      </c>
      <c r="P59" s="24">
        <v>0.58383512666750903</v>
      </c>
      <c r="Q59" s="24">
        <v>-0.40277961177870303</v>
      </c>
      <c r="R59" s="24">
        <v>-0.60346248360458876</v>
      </c>
      <c r="S59" s="24">
        <v>-7.2591582998160487E-2</v>
      </c>
      <c r="T59" s="24">
        <v>-0.49054543176665355</v>
      </c>
      <c r="U59" s="24">
        <v>0.48485926217398667</v>
      </c>
      <c r="V59" s="24">
        <v>-1.118824689029696</v>
      </c>
      <c r="W59" s="34">
        <v>-2.1632614925982896</v>
      </c>
      <c r="X59" s="34">
        <v>-2.5512224336437739</v>
      </c>
      <c r="Y59" s="34">
        <v>0.23215765978901182</v>
      </c>
      <c r="Z59" s="34">
        <v>0.17350517711283153</v>
      </c>
      <c r="AA59" s="34">
        <v>1.9316016835714933</v>
      </c>
      <c r="AB59" s="34">
        <v>-1.0154648624896789</v>
      </c>
      <c r="AC59" s="34">
        <v>-0.84830915663921536</v>
      </c>
      <c r="AD59" s="34">
        <v>1.1251615222373168</v>
      </c>
    </row>
    <row r="60" spans="4:30" ht="25.5" customHeight="1">
      <c r="D60" s="23" t="s">
        <v>71</v>
      </c>
      <c r="E60" s="24">
        <v>0.44010913324119549</v>
      </c>
      <c r="F60" s="24">
        <v>-0.38151818570018037</v>
      </c>
      <c r="G60" s="24">
        <v>0.65516950023574161</v>
      </c>
      <c r="H60" s="24">
        <v>-2.6590943182702942</v>
      </c>
      <c r="I60" s="24">
        <v>0.65955534862065512</v>
      </c>
      <c r="J60" s="24">
        <v>1.2136603327226991</v>
      </c>
      <c r="K60" s="24">
        <v>0.53833555100761821</v>
      </c>
      <c r="L60" s="24">
        <v>1.1701144148110965</v>
      </c>
      <c r="M60" s="24">
        <v>1.9305546368704185</v>
      </c>
      <c r="N60" s="24">
        <v>-0.42224519330165133</v>
      </c>
      <c r="O60" s="24">
        <v>-0.65716451699228129</v>
      </c>
      <c r="P60" s="24">
        <v>0.91572902112571075</v>
      </c>
      <c r="Q60" s="24">
        <v>1.13090303753276</v>
      </c>
      <c r="R60" s="24">
        <v>0.59836028034967459</v>
      </c>
      <c r="S60" s="24">
        <v>-0.23861705217798068</v>
      </c>
      <c r="T60" s="24">
        <v>-1.0486657997730076</v>
      </c>
      <c r="U60" s="24">
        <v>-1.0750629298917236</v>
      </c>
      <c r="V60" s="24">
        <v>-6.7596535590765727</v>
      </c>
      <c r="W60" s="34">
        <v>-0.53627545071662786</v>
      </c>
      <c r="X60" s="34">
        <v>-2.2881836500173836</v>
      </c>
      <c r="Y60" s="34">
        <v>12.967375013610315</v>
      </c>
      <c r="Z60" s="34">
        <v>2.6738884144341002</v>
      </c>
      <c r="AA60" s="34">
        <v>-0.69370090259941453</v>
      </c>
      <c r="AB60" s="34">
        <v>1.3632648260624602</v>
      </c>
      <c r="AC60" s="34">
        <v>-1.8607717185400885</v>
      </c>
      <c r="AD60" s="34">
        <v>-0.2380111157429754</v>
      </c>
    </row>
    <row r="61" spans="4:30" ht="25.5" customHeight="1">
      <c r="D61" s="23" t="s">
        <v>72</v>
      </c>
      <c r="E61" s="24">
        <v>0.43681555309462716</v>
      </c>
      <c r="F61" s="24">
        <v>-0.90796099683094766</v>
      </c>
      <c r="G61" s="24">
        <v>-0.17322822628031975</v>
      </c>
      <c r="H61" s="24">
        <v>0.27162845207089337</v>
      </c>
      <c r="I61" s="24">
        <v>0.74304473310613517</v>
      </c>
      <c r="J61" s="24">
        <v>-0.18450992581212633</v>
      </c>
      <c r="K61" s="24">
        <v>2.1669850289261161</v>
      </c>
      <c r="L61" s="24">
        <v>0.79307266448855884</v>
      </c>
      <c r="M61" s="24">
        <v>0.29605190220884925</v>
      </c>
      <c r="N61" s="24">
        <v>1.1374470163037165</v>
      </c>
      <c r="O61" s="24">
        <v>-0.52393440408793346</v>
      </c>
      <c r="P61" s="24">
        <v>1.0142977233236206</v>
      </c>
      <c r="Q61" s="24">
        <v>-1.0417382478883352</v>
      </c>
      <c r="R61" s="24">
        <v>-2.4013154642342993</v>
      </c>
      <c r="S61" s="24">
        <v>-2.7105757732861835</v>
      </c>
      <c r="T61" s="24">
        <v>-0.28773578944414346</v>
      </c>
      <c r="U61" s="24">
        <v>0.46915792371338139</v>
      </c>
      <c r="V61" s="24">
        <v>2.6592467696697319</v>
      </c>
      <c r="W61" s="34">
        <v>1.5689842048955516</v>
      </c>
      <c r="X61" s="34">
        <v>-1.7724338672536311</v>
      </c>
      <c r="Y61" s="34">
        <v>-10.479154835589222</v>
      </c>
      <c r="Z61" s="34">
        <v>-1.6923727697901958</v>
      </c>
      <c r="AA61" s="34">
        <v>-0.94058353753325719</v>
      </c>
      <c r="AB61" s="34">
        <v>-8.986706060729599E-2</v>
      </c>
      <c r="AC61" s="34">
        <v>3.7115026452970046</v>
      </c>
      <c r="AD61" s="34">
        <v>-0.19538010716663168</v>
      </c>
    </row>
    <row r="62" spans="4:30" ht="25.5" customHeight="1">
      <c r="D62" s="23" t="s">
        <v>73</v>
      </c>
      <c r="E62" s="24">
        <v>0.44510023878567839</v>
      </c>
      <c r="F62" s="24">
        <v>-1.9658271808233208</v>
      </c>
      <c r="G62" s="24">
        <v>1.2094962895335959</v>
      </c>
      <c r="H62" s="24">
        <v>7.1005967808401849E-3</v>
      </c>
      <c r="I62" s="24">
        <v>0.75515858826227245</v>
      </c>
      <c r="J62" s="24">
        <v>1.4078253166230015</v>
      </c>
      <c r="K62" s="24">
        <v>-0.59399742835219982</v>
      </c>
      <c r="L62" s="24">
        <v>-0.1881201668693766</v>
      </c>
      <c r="M62" s="24">
        <v>1.1863863212370429</v>
      </c>
      <c r="N62" s="24">
        <v>0.86688965700625342</v>
      </c>
      <c r="O62" s="24">
        <v>1.2561200904915415</v>
      </c>
      <c r="P62" s="24">
        <v>-4.9917232779850274E-2</v>
      </c>
      <c r="Q62" s="24">
        <v>0.19923822044178863</v>
      </c>
      <c r="R62" s="24">
        <v>3.4064454304345571</v>
      </c>
      <c r="S62" s="24">
        <v>1.0218983115086511</v>
      </c>
      <c r="T62" s="24">
        <v>-0.63065429940500906</v>
      </c>
      <c r="U62" s="24">
        <v>0.31647776945069594</v>
      </c>
      <c r="V62" s="24">
        <v>0.91068502731255219</v>
      </c>
      <c r="W62" s="34">
        <v>0.58871745268056497</v>
      </c>
      <c r="X62" s="34">
        <v>1.6565649725287956</v>
      </c>
      <c r="Y62" s="34">
        <v>6.6894907443290741</v>
      </c>
      <c r="Z62" s="34">
        <v>1.3465178289187918</v>
      </c>
      <c r="AA62" s="34">
        <v>3.5056665464913372</v>
      </c>
      <c r="AB62" s="34">
        <v>-0.47601649304541693</v>
      </c>
      <c r="AC62" s="34">
        <v>2.0725624946695165</v>
      </c>
      <c r="AD62" s="34">
        <v>-4.0218149880355547E-2</v>
      </c>
    </row>
    <row r="63" spans="4:30" ht="25.5" customHeight="1">
      <c r="D63" s="23" t="s">
        <v>74</v>
      </c>
      <c r="E63" s="24">
        <v>1.6366963117102173</v>
      </c>
      <c r="F63" s="24">
        <v>1.5767686573780582</v>
      </c>
      <c r="G63" s="24">
        <v>-1.9888358174598664</v>
      </c>
      <c r="H63" s="24">
        <v>-0.72039679597134532</v>
      </c>
      <c r="I63" s="24">
        <v>0.93245306701503772</v>
      </c>
      <c r="J63" s="24">
        <v>0.25963601100369438</v>
      </c>
      <c r="K63" s="24">
        <v>1.6683102183252752</v>
      </c>
      <c r="L63" s="24">
        <v>0.84406913143253437</v>
      </c>
      <c r="M63" s="24">
        <v>-0.5337951556720455</v>
      </c>
      <c r="N63" s="24">
        <v>0.24926777929030752</v>
      </c>
      <c r="O63" s="24">
        <v>1.7450412210893385</v>
      </c>
      <c r="P63" s="24">
        <v>-0.44915817647920298</v>
      </c>
      <c r="Q63" s="24">
        <v>1.416167036578031</v>
      </c>
      <c r="R63" s="24">
        <v>-0.59395645991571211</v>
      </c>
      <c r="S63" s="24">
        <v>0.80893240679564826</v>
      </c>
      <c r="T63" s="24">
        <v>3.7831878805705266E-2</v>
      </c>
      <c r="U63" s="24">
        <v>-1.1987060048594289</v>
      </c>
      <c r="V63" s="24">
        <v>1.0902995146163219</v>
      </c>
      <c r="W63" s="34">
        <v>-3.4516969116445306</v>
      </c>
      <c r="X63" s="34">
        <v>-0.35741452691582243</v>
      </c>
      <c r="Y63" s="34">
        <v>-0.21543500650019753</v>
      </c>
      <c r="Z63" s="34">
        <v>-0.90127232806312962</v>
      </c>
      <c r="AA63" s="34">
        <v>-0.82423106595415074</v>
      </c>
      <c r="AB63" s="34">
        <v>1.4444736067434238</v>
      </c>
      <c r="AC63" s="34">
        <v>-3.7817946692602078</v>
      </c>
      <c r="AD63" s="34">
        <v>-0.59075290420441684</v>
      </c>
    </row>
    <row r="64" spans="4:30" ht="25.5" customHeight="1">
      <c r="D64" s="23" t="s">
        <v>75</v>
      </c>
      <c r="E64" s="24">
        <v>0.13275269152934754</v>
      </c>
      <c r="F64" s="24">
        <v>-0.5320267854012517</v>
      </c>
      <c r="G64" s="24">
        <v>0.1188613384689452</v>
      </c>
      <c r="H64" s="24">
        <v>0.46232726406341129</v>
      </c>
      <c r="I64" s="24">
        <v>0.4437243079652653</v>
      </c>
      <c r="J64" s="24">
        <v>1.784595383730081</v>
      </c>
      <c r="K64" s="24">
        <v>-9.004569160716569E-2</v>
      </c>
      <c r="L64" s="24">
        <v>0.32299878778063729</v>
      </c>
      <c r="M64" s="24">
        <v>-9.3572807478570219E-2</v>
      </c>
      <c r="N64" s="24">
        <v>0.70796733253852828</v>
      </c>
      <c r="O64" s="24">
        <v>-1.1815418092519847</v>
      </c>
      <c r="P64" s="24">
        <v>1.7020849333161836</v>
      </c>
      <c r="Q64" s="24">
        <v>0.31229018597263014</v>
      </c>
      <c r="R64" s="24">
        <v>2.333965123083126</v>
      </c>
      <c r="S64" s="24">
        <v>-0.97202282513463301</v>
      </c>
      <c r="T64" s="24">
        <v>-1.6865340379215277</v>
      </c>
      <c r="U64" s="24">
        <v>0.94459890970459703</v>
      </c>
      <c r="V64" s="24">
        <v>0.32183148477062939</v>
      </c>
      <c r="W64" s="34">
        <v>0.75374043393916512</v>
      </c>
      <c r="X64" s="34">
        <v>0.46814510741788329</v>
      </c>
      <c r="Y64" s="34">
        <v>-0.23374839078020848</v>
      </c>
      <c r="Z64" s="34">
        <v>0.32294014919163061</v>
      </c>
      <c r="AA64" s="34">
        <v>-0.62678861570344413</v>
      </c>
      <c r="AB64" s="34">
        <v>0.43450300287171117</v>
      </c>
      <c r="AC64" s="34">
        <v>2.3074120770692375</v>
      </c>
      <c r="AD64" s="34">
        <v>-0.13898508498332296</v>
      </c>
    </row>
    <row r="65" spans="4:30" ht="25.5" customHeight="1">
      <c r="D65" s="23" t="s">
        <v>76</v>
      </c>
      <c r="E65" s="24">
        <v>-0.61257753751223776</v>
      </c>
      <c r="F65" s="24">
        <v>-0.38261297381445569</v>
      </c>
      <c r="G65" s="24">
        <v>0.14602697760444094</v>
      </c>
      <c r="H65" s="24">
        <v>1.150869651710229</v>
      </c>
      <c r="I65" s="24">
        <v>3.599559278737452E-2</v>
      </c>
      <c r="J65" s="24">
        <v>7.9462544246200473E-2</v>
      </c>
      <c r="K65" s="24">
        <v>0.55382104608350247</v>
      </c>
      <c r="L65" s="24">
        <v>-1.4000786966566592</v>
      </c>
      <c r="M65" s="24">
        <v>1.0056845589391905</v>
      </c>
      <c r="N65" s="24">
        <v>1.2718065105967957</v>
      </c>
      <c r="O65" s="24">
        <v>1.3462870228313939</v>
      </c>
      <c r="P65" s="24">
        <v>-0.23928199651849225</v>
      </c>
      <c r="Q65" s="24">
        <v>-1.3738929367264729</v>
      </c>
      <c r="R65" s="24">
        <v>0.5057325777735544</v>
      </c>
      <c r="S65" s="24">
        <v>-0.25063400667746372</v>
      </c>
      <c r="T65" s="24">
        <v>-1.2905669924470731</v>
      </c>
      <c r="U65" s="24">
        <v>-0.44300022229080138</v>
      </c>
      <c r="V65" s="24">
        <v>-1.0785964291926353</v>
      </c>
      <c r="W65" s="34">
        <v>0.86557096433395042</v>
      </c>
      <c r="X65" s="34">
        <v>1.2300488586405312</v>
      </c>
      <c r="Y65" s="34">
        <v>-1.9077257708893458</v>
      </c>
      <c r="Z65" s="34">
        <v>-1.0659799293070371</v>
      </c>
      <c r="AA65" s="34">
        <v>-0.21773878670263702</v>
      </c>
      <c r="AB65" s="34">
        <v>0.85671412534822355</v>
      </c>
      <c r="AC65" s="34">
        <v>0.2347294402265554</v>
      </c>
      <c r="AD65" s="34">
        <v>0.33638519425440716</v>
      </c>
    </row>
    <row r="66" spans="4:30" ht="25.5" customHeight="1">
      <c r="D66" s="23" t="s">
        <v>77</v>
      </c>
      <c r="E66" s="24">
        <v>0.94130707997068797</v>
      </c>
      <c r="F66" s="24">
        <v>2.3131011540166835</v>
      </c>
      <c r="G66" s="24">
        <v>-2.0559085617076311</v>
      </c>
      <c r="H66" s="24">
        <v>-0.21610578077179143</v>
      </c>
      <c r="I66" s="24">
        <v>0.59385735704808873</v>
      </c>
      <c r="J66" s="24">
        <v>-0.2329155185652465</v>
      </c>
      <c r="K66" s="24">
        <v>2.2458556697406706</v>
      </c>
      <c r="L66" s="24">
        <v>4.0823963385582474</v>
      </c>
      <c r="M66" s="24">
        <v>0.80993973412197828</v>
      </c>
      <c r="N66" s="24">
        <v>6.5634204099018767E-2</v>
      </c>
      <c r="O66" s="24">
        <v>-0.14866580934953522</v>
      </c>
      <c r="P66" s="24">
        <v>-0.47706105976286217</v>
      </c>
      <c r="Q66" s="24">
        <v>1.9698084954772099</v>
      </c>
      <c r="R66" s="24">
        <v>0.58356179500322902</v>
      </c>
      <c r="S66" s="24">
        <v>-8.5859562599466255E-2</v>
      </c>
      <c r="T66" s="24">
        <v>1.61027594455323</v>
      </c>
      <c r="U66" s="24">
        <v>-1.2094703812874474</v>
      </c>
      <c r="V66" s="24">
        <v>2.8849098088226111</v>
      </c>
      <c r="W66" s="34">
        <v>-0.588256445062596</v>
      </c>
      <c r="X66" s="34">
        <v>0.67295649821035308</v>
      </c>
      <c r="Y66" s="34">
        <v>-0.49325613564258353</v>
      </c>
      <c r="Z66" s="34">
        <v>-1.6278298053127305</v>
      </c>
      <c r="AA66" s="34">
        <v>0.64142458392439927</v>
      </c>
      <c r="AB66" s="34">
        <v>1.4416190536346019</v>
      </c>
      <c r="AC66" s="34">
        <v>0.53948203806544193</v>
      </c>
      <c r="AD66" s="34">
        <v>-0.2781120039638707</v>
      </c>
    </row>
    <row r="67" spans="4:30" ht="25.5" customHeight="1">
      <c r="D67" s="23" t="s">
        <v>78</v>
      </c>
      <c r="E67" s="24">
        <v>-1.7298038411884709</v>
      </c>
      <c r="F67" s="24">
        <v>-1.1242882464687631</v>
      </c>
      <c r="G67" s="24">
        <v>1.7719985000417493</v>
      </c>
      <c r="H67" s="24">
        <v>-5.8220635920835928E-2</v>
      </c>
      <c r="I67" s="24">
        <v>1.8571389008251948</v>
      </c>
      <c r="J67" s="24">
        <v>1.0503832706214133</v>
      </c>
      <c r="K67" s="24">
        <v>0.16808060355566479</v>
      </c>
      <c r="L67" s="24">
        <v>-2.0813184354292247</v>
      </c>
      <c r="M67" s="24">
        <v>7.709864942055944E-2</v>
      </c>
      <c r="N67" s="24">
        <v>1.8110770542224985</v>
      </c>
      <c r="O67" s="24">
        <v>0.16492171801205657</v>
      </c>
      <c r="P67" s="24">
        <v>0.25743653254877152</v>
      </c>
      <c r="Q67" s="24">
        <v>-1.0547877743865897</v>
      </c>
      <c r="R67" s="24">
        <v>-1.6494923930139294</v>
      </c>
      <c r="S67" s="24">
        <v>1.2628966743614134</v>
      </c>
      <c r="T67" s="24">
        <v>1.9463365821950962</v>
      </c>
      <c r="U67" s="24">
        <v>0.27240517566435862</v>
      </c>
      <c r="V67" s="24">
        <v>3.1071984549990717E-2</v>
      </c>
      <c r="W67" s="34">
        <v>5.5950502370194499E-2</v>
      </c>
      <c r="X67" s="34">
        <v>-0.62917675819205154</v>
      </c>
      <c r="Y67" s="34">
        <v>1.1223423674414423</v>
      </c>
      <c r="Z67" s="34">
        <v>0.55277247103910909</v>
      </c>
      <c r="AA67" s="34">
        <v>0.71428087448290878</v>
      </c>
      <c r="AB67" s="34">
        <v>-0.82118370138324348</v>
      </c>
      <c r="AC67" s="34">
        <v>-6.7617323504132187E-3</v>
      </c>
      <c r="AD67" s="34" t="s">
        <v>79</v>
      </c>
    </row>
    <row r="68" spans="4:30" ht="25.5" customHeight="1">
      <c r="D68" s="23" t="s">
        <v>80</v>
      </c>
      <c r="E68" s="24">
        <v>0.88369196389559423</v>
      </c>
      <c r="F68" s="24">
        <v>-0.43191256384647048</v>
      </c>
      <c r="G68" s="24">
        <v>-1.8899983091575923</v>
      </c>
      <c r="H68" s="24">
        <v>1.4501574593668076</v>
      </c>
      <c r="I68" s="24">
        <v>0.51201801298630389</v>
      </c>
      <c r="J68" s="24">
        <v>-0.10246784066277881</v>
      </c>
      <c r="K68" s="24">
        <v>0.11689802601886345</v>
      </c>
      <c r="L68" s="24">
        <v>1.2689127661682953</v>
      </c>
      <c r="M68" s="24">
        <v>0.945744573738172</v>
      </c>
      <c r="N68" s="24">
        <v>0.60925715539146275</v>
      </c>
      <c r="O68" s="24">
        <v>-1.0618748410148093</v>
      </c>
      <c r="P68" s="24">
        <v>1.0113391172269282</v>
      </c>
      <c r="Q68" s="24">
        <v>-9.3383658926315949E-2</v>
      </c>
      <c r="R68" s="24">
        <v>1.3057563896610835</v>
      </c>
      <c r="S68" s="24">
        <v>-0.41060208424970046</v>
      </c>
      <c r="T68" s="24">
        <v>-2.7552287844438528</v>
      </c>
      <c r="U68" s="24">
        <v>-0.72213670616539938</v>
      </c>
      <c r="V68" s="24">
        <v>0.50695806000411459</v>
      </c>
      <c r="W68" s="34">
        <v>1.9206395008474209</v>
      </c>
      <c r="X68" s="34">
        <v>0.99252999777237338</v>
      </c>
      <c r="Y68" s="34">
        <v>-2.8096287882187321</v>
      </c>
      <c r="Z68" s="34">
        <v>1.0815644990619599</v>
      </c>
      <c r="AA68" s="34">
        <v>0.10817696778395725</v>
      </c>
      <c r="AB68" s="34">
        <v>0.26153159850739183</v>
      </c>
      <c r="AC68" s="34">
        <v>-8.082125664053974E-2</v>
      </c>
      <c r="AD68" s="34" t="s">
        <v>79</v>
      </c>
    </row>
    <row r="69" spans="4:30" ht="25.5" customHeight="1">
      <c r="D69" s="25" t="s">
        <v>81</v>
      </c>
      <c r="E69" s="26">
        <v>1.5175549179481385</v>
      </c>
      <c r="F69" s="26">
        <v>0.73632041409288362</v>
      </c>
      <c r="G69" s="26">
        <v>-2.798444098763464</v>
      </c>
      <c r="H69" s="26">
        <v>0.44328978192276214</v>
      </c>
      <c r="I69" s="26">
        <v>2.1221246552116879</v>
      </c>
      <c r="J69" s="26">
        <v>0.87293471322942295</v>
      </c>
      <c r="K69" s="26">
        <v>-7.8968003276180809E-2</v>
      </c>
      <c r="L69" s="26">
        <v>1.317790865006585</v>
      </c>
      <c r="M69" s="26">
        <v>1.3515290783723266</v>
      </c>
      <c r="N69" s="26">
        <v>0.28838714488570449</v>
      </c>
      <c r="O69" s="26">
        <v>0.53603245845723624</v>
      </c>
      <c r="P69" s="26">
        <v>-1.4209368902265429</v>
      </c>
      <c r="Q69" s="26">
        <v>0.35944916634920165</v>
      </c>
      <c r="R69" s="26">
        <v>0.88235417730508914</v>
      </c>
      <c r="S69" s="26">
        <v>0.46337530106954627</v>
      </c>
      <c r="T69" s="26">
        <v>0.2027664663060591</v>
      </c>
      <c r="U69" s="26">
        <v>-2.1446432148366168</v>
      </c>
      <c r="V69" s="26">
        <v>0.5105196103323939</v>
      </c>
      <c r="W69" s="35">
        <v>0.8220819407721125</v>
      </c>
      <c r="X69" s="35">
        <v>-0.90261736450067964</v>
      </c>
      <c r="Y69" s="35">
        <v>0.36607922452667196</v>
      </c>
      <c r="Z69" s="35">
        <v>1.5365391653987537E-2</v>
      </c>
      <c r="AA69" s="35">
        <v>-0.46383604755116936</v>
      </c>
      <c r="AB69" s="35">
        <v>1.0389869685803799</v>
      </c>
      <c r="AC69" s="35">
        <v>-0.5310760253003699</v>
      </c>
      <c r="AD69" s="35" t="s">
        <v>79</v>
      </c>
    </row>
    <row r="70" spans="4:30" ht="25.5" customHeight="1"/>
    <row r="71" spans="4:30" ht="25.5" customHeight="1">
      <c r="D71" s="123" t="s">
        <v>86</v>
      </c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</row>
    <row r="72" spans="4:30" ht="25.5" customHeight="1">
      <c r="D72" s="125" t="s">
        <v>96</v>
      </c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4:30" ht="25.5" customHeight="1">
      <c r="D73" s="124" t="s">
        <v>97</v>
      </c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</row>
    <row r="74" spans="4:30" ht="25.5" customHeight="1">
      <c r="D74" s="21"/>
      <c r="E74" s="22">
        <v>2000</v>
      </c>
      <c r="F74" s="22">
        <v>2001</v>
      </c>
      <c r="G74" s="22">
        <v>2002</v>
      </c>
      <c r="H74" s="22">
        <v>2003</v>
      </c>
      <c r="I74" s="22">
        <v>2004</v>
      </c>
      <c r="J74" s="22">
        <v>2005</v>
      </c>
      <c r="K74" s="22">
        <v>2006</v>
      </c>
      <c r="L74" s="22">
        <v>2007</v>
      </c>
      <c r="M74" s="22">
        <v>2008</v>
      </c>
      <c r="N74" s="22">
        <v>2009</v>
      </c>
      <c r="O74" s="22">
        <v>2010</v>
      </c>
      <c r="P74" s="22">
        <v>2011</v>
      </c>
      <c r="Q74" s="22">
        <v>2012</v>
      </c>
      <c r="R74" s="22">
        <v>2013</v>
      </c>
      <c r="S74" s="22">
        <v>2014</v>
      </c>
      <c r="T74" s="22">
        <v>2015</v>
      </c>
      <c r="U74" s="22">
        <v>2016</v>
      </c>
      <c r="V74" s="22">
        <v>2017</v>
      </c>
      <c r="W74" s="22">
        <v>2018</v>
      </c>
      <c r="X74" s="22">
        <v>2019</v>
      </c>
      <c r="Y74" s="22">
        <v>2020</v>
      </c>
      <c r="Z74" s="22">
        <v>2021</v>
      </c>
      <c r="AA74" s="22">
        <v>2022</v>
      </c>
      <c r="AB74" s="22">
        <v>2023</v>
      </c>
      <c r="AC74" s="22">
        <v>2024</v>
      </c>
      <c r="AD74" s="22">
        <v>2025</v>
      </c>
    </row>
    <row r="75" spans="4:30" ht="25.5" customHeight="1">
      <c r="D75" s="23" t="s">
        <v>69</v>
      </c>
      <c r="E75" s="24" t="s">
        <v>79</v>
      </c>
      <c r="F75" s="24">
        <v>1.9699626498557166</v>
      </c>
      <c r="G75" s="24">
        <v>0.80540905202968194</v>
      </c>
      <c r="H75" s="24">
        <v>3.7502162963823471</v>
      </c>
      <c r="I75" s="24">
        <v>6.5728909579721773</v>
      </c>
      <c r="J75" s="24">
        <v>3.0349182266908636</v>
      </c>
      <c r="K75" s="24">
        <v>-2.4021313884444395</v>
      </c>
      <c r="L75" s="24">
        <v>1.996887078017795</v>
      </c>
      <c r="M75" s="24">
        <v>-1.1156811925779442</v>
      </c>
      <c r="N75" s="24">
        <v>11.249788605858303</v>
      </c>
      <c r="O75" s="24">
        <v>4.3831197538091615</v>
      </c>
      <c r="P75" s="24">
        <v>-2.2308885490020747</v>
      </c>
      <c r="Q75" s="24">
        <v>-0.29250301142509372</v>
      </c>
      <c r="R75" s="24">
        <v>-2.3058309376187802</v>
      </c>
      <c r="S75" s="24">
        <v>-6.4903240176422239</v>
      </c>
      <c r="T75" s="24">
        <v>-3.1092563748162494</v>
      </c>
      <c r="U75" s="24">
        <v>1.0952334116494544</v>
      </c>
      <c r="V75" s="24">
        <v>16.880991308574387</v>
      </c>
      <c r="W75" s="34">
        <v>0.59428815740967256</v>
      </c>
      <c r="X75" s="34">
        <v>-0.99206379964431601</v>
      </c>
      <c r="Y75" s="34">
        <v>-1.8927955986935641</v>
      </c>
      <c r="Z75" s="34">
        <v>-8.3848764779843048</v>
      </c>
      <c r="AA75" s="34">
        <v>-10.135332647150008</v>
      </c>
      <c r="AB75" s="34">
        <v>9.2938004874504543</v>
      </c>
      <c r="AC75" s="34">
        <v>4.8103811799913077</v>
      </c>
      <c r="AD75" s="34">
        <v>-0.68778566537018859</v>
      </c>
    </row>
    <row r="76" spans="4:30" ht="25.5" customHeight="1">
      <c r="D76" s="23" t="s">
        <v>70</v>
      </c>
      <c r="E76" s="24">
        <v>1.812915876282295</v>
      </c>
      <c r="F76" s="24">
        <v>0.51967128964911513</v>
      </c>
      <c r="G76" s="24">
        <v>-1.4633087415069523</v>
      </c>
      <c r="H76" s="24">
        <v>0.64740020183653435</v>
      </c>
      <c r="I76" s="24">
        <v>0.97576454000880553</v>
      </c>
      <c r="J76" s="24">
        <v>0.23315624996880224</v>
      </c>
      <c r="K76" s="24">
        <v>0.71879429296102249</v>
      </c>
      <c r="L76" s="24">
        <v>0.38445344029445216</v>
      </c>
      <c r="M76" s="24">
        <v>-1.7528276576232793</v>
      </c>
      <c r="N76" s="24">
        <v>-2.7202380157988482</v>
      </c>
      <c r="O76" s="24">
        <v>2.2482290526369519</v>
      </c>
      <c r="P76" s="24">
        <v>0.92462566632500742</v>
      </c>
      <c r="Q76" s="24">
        <v>1.1059709514342764</v>
      </c>
      <c r="R76" s="24">
        <v>-1.5232504782890621</v>
      </c>
      <c r="S76" s="24">
        <v>-0.92527849102584936</v>
      </c>
      <c r="T76" s="24">
        <v>-2.9175812014681779</v>
      </c>
      <c r="U76" s="24">
        <v>-0.51903507236992219</v>
      </c>
      <c r="V76" s="24">
        <v>1.6894087919246292</v>
      </c>
      <c r="W76" s="34">
        <v>-2.8644568873597009</v>
      </c>
      <c r="X76" s="34">
        <v>1.2769483509186275</v>
      </c>
      <c r="Y76" s="34">
        <v>2.5630106736869385</v>
      </c>
      <c r="Z76" s="34">
        <v>6.7817819569427895</v>
      </c>
      <c r="AA76" s="34">
        <v>9.7731550268356457</v>
      </c>
      <c r="AB76" s="34">
        <v>1.1703833850090106</v>
      </c>
      <c r="AC76" s="34">
        <v>-0.10199802768962041</v>
      </c>
      <c r="AD76" s="34">
        <v>0.10337362106864756</v>
      </c>
    </row>
    <row r="77" spans="4:30" ht="25.5" customHeight="1">
      <c r="D77" s="23" t="s">
        <v>71</v>
      </c>
      <c r="E77" s="24">
        <v>1.6408579022287206</v>
      </c>
      <c r="F77" s="24">
        <v>-0.27051314742786436</v>
      </c>
      <c r="G77" s="24">
        <v>-0.77752939698140233</v>
      </c>
      <c r="H77" s="24">
        <v>-0.5791402384166755</v>
      </c>
      <c r="I77" s="24">
        <v>0.87133157387015991</v>
      </c>
      <c r="J77" s="24">
        <v>1.3294910808648419</v>
      </c>
      <c r="K77" s="24">
        <v>-2.6163578251395814</v>
      </c>
      <c r="L77" s="24">
        <v>1.5188532677693045</v>
      </c>
      <c r="M77" s="24">
        <v>1.3203595233977072</v>
      </c>
      <c r="N77" s="24">
        <v>-2.0646314339435756</v>
      </c>
      <c r="O77" s="24">
        <v>1.1678746004276652</v>
      </c>
      <c r="P77" s="24">
        <v>1.0119374405239023</v>
      </c>
      <c r="Q77" s="24">
        <v>4.845258427403909E-2</v>
      </c>
      <c r="R77" s="24">
        <v>4.3939350214930561</v>
      </c>
      <c r="S77" s="24">
        <v>-0.52312921068268237</v>
      </c>
      <c r="T77" s="24">
        <v>-1.1252060369641992</v>
      </c>
      <c r="U77" s="24">
        <v>-5.6662618795094044</v>
      </c>
      <c r="V77" s="24">
        <v>0.36940619206327074</v>
      </c>
      <c r="W77" s="34">
        <v>3.2043638473441494</v>
      </c>
      <c r="X77" s="34">
        <v>-0.99703185393266169</v>
      </c>
      <c r="Y77" s="34">
        <v>-37.760303198000365</v>
      </c>
      <c r="Z77" s="34">
        <v>-34.966565698794682</v>
      </c>
      <c r="AA77" s="34">
        <v>-5.604836551553749E-2</v>
      </c>
      <c r="AB77" s="34">
        <v>-1.063625557068848</v>
      </c>
      <c r="AC77" s="34">
        <v>-1.1451121061509695</v>
      </c>
      <c r="AD77" s="34">
        <v>1.1925554157150131</v>
      </c>
    </row>
    <row r="78" spans="4:30" ht="25.5" customHeight="1">
      <c r="D78" s="23" t="s">
        <v>72</v>
      </c>
      <c r="E78" s="24">
        <v>2.0385467836932625</v>
      </c>
      <c r="F78" s="24">
        <v>-1.9974157109572177</v>
      </c>
      <c r="G78" s="24">
        <v>-0.21814040513873367</v>
      </c>
      <c r="H78" s="24">
        <v>-1.9374292864045461</v>
      </c>
      <c r="I78" s="24">
        <v>-5.4050489582835866</v>
      </c>
      <c r="J78" s="24">
        <v>4.1752190259672251</v>
      </c>
      <c r="K78" s="24">
        <v>-0.81865473775655229</v>
      </c>
      <c r="L78" s="24">
        <v>-5.2414127639823782</v>
      </c>
      <c r="M78" s="24">
        <v>1.5142641078264463</v>
      </c>
      <c r="N78" s="24">
        <v>0.425523014318685</v>
      </c>
      <c r="O78" s="24">
        <v>3.7054830568393982</v>
      </c>
      <c r="P78" s="24">
        <v>-1.3450270265350062</v>
      </c>
      <c r="Q78" s="24">
        <v>-2.243594344817712</v>
      </c>
      <c r="R78" s="24">
        <v>1.5667859644294069</v>
      </c>
      <c r="S78" s="24">
        <v>0.25707541549768731</v>
      </c>
      <c r="T78" s="24">
        <v>-2.5167688112560316</v>
      </c>
      <c r="U78" s="24">
        <v>2.7906635942137159</v>
      </c>
      <c r="V78" s="24">
        <v>3.5034213522894042</v>
      </c>
      <c r="W78" s="34">
        <v>-1.4616647205964672</v>
      </c>
      <c r="X78" s="34">
        <v>-4.0439671675078559</v>
      </c>
      <c r="Y78" s="34">
        <v>-56.7807255355115</v>
      </c>
      <c r="Z78" s="34">
        <v>25.782073456823152</v>
      </c>
      <c r="AA78" s="34">
        <v>0.81925390825621225</v>
      </c>
      <c r="AB78" s="34">
        <v>-1.3659881503121363</v>
      </c>
      <c r="AC78" s="34">
        <v>-2.0294636492377949</v>
      </c>
      <c r="AD78" s="34">
        <v>0.53465905438754291</v>
      </c>
    </row>
    <row r="79" spans="4:30" ht="25.5" customHeight="1">
      <c r="D79" s="23" t="s">
        <v>73</v>
      </c>
      <c r="E79" s="24">
        <v>-1.7726874122719782</v>
      </c>
      <c r="F79" s="24">
        <v>4.423424842564283</v>
      </c>
      <c r="G79" s="24">
        <v>-1.0475740893256535</v>
      </c>
      <c r="H79" s="24">
        <v>-14.13653564994658</v>
      </c>
      <c r="I79" s="24">
        <v>8.4162645823154811</v>
      </c>
      <c r="J79" s="24">
        <v>-8.269112399479484</v>
      </c>
      <c r="K79" s="24">
        <v>0.36406062356864055</v>
      </c>
      <c r="L79" s="24">
        <v>13.732201792094534</v>
      </c>
      <c r="M79" s="24">
        <v>2.8006683336509353</v>
      </c>
      <c r="N79" s="24">
        <v>-1.7383697700676715</v>
      </c>
      <c r="O79" s="24">
        <v>-3.4612658381906192</v>
      </c>
      <c r="P79" s="24">
        <v>0.35790992838886648</v>
      </c>
      <c r="Q79" s="24">
        <v>4.6531662420908226</v>
      </c>
      <c r="R79" s="24">
        <v>-3.0061998721389149</v>
      </c>
      <c r="S79" s="24">
        <v>2.4609835580859718</v>
      </c>
      <c r="T79" s="24">
        <v>1.1562384172272733</v>
      </c>
      <c r="U79" s="24">
        <v>-1.372061636837707</v>
      </c>
      <c r="V79" s="24">
        <v>-4.7052717562546142</v>
      </c>
      <c r="W79" s="34">
        <v>-1.348298965014294</v>
      </c>
      <c r="X79" s="34">
        <v>-4.1272136534187265E-2</v>
      </c>
      <c r="Y79" s="34">
        <v>16.123363468132325</v>
      </c>
      <c r="Z79" s="34">
        <v>26.046245578260631</v>
      </c>
      <c r="AA79" s="34">
        <v>7.5581771953611598</v>
      </c>
      <c r="AB79" s="34">
        <v>-2.9223528153757949</v>
      </c>
      <c r="AC79" s="34">
        <v>2.0774686944690091</v>
      </c>
      <c r="AD79" s="34">
        <v>0.64595190821983284</v>
      </c>
    </row>
    <row r="80" spans="4:30" ht="25.5" customHeight="1">
      <c r="D80" s="23" t="s">
        <v>74</v>
      </c>
      <c r="E80" s="24">
        <v>1.5868463130897403</v>
      </c>
      <c r="F80" s="24">
        <v>-5.1551109376135607E-2</v>
      </c>
      <c r="G80" s="24">
        <v>-0.62940450670696535</v>
      </c>
      <c r="H80" s="24">
        <v>12.203605628081004</v>
      </c>
      <c r="I80" s="24">
        <v>2.2463318815822975</v>
      </c>
      <c r="J80" s="24">
        <v>6.3248162412121278</v>
      </c>
      <c r="K80" s="24">
        <v>-0.95026100136395009</v>
      </c>
      <c r="L80" s="24">
        <v>-3.4665986160005158</v>
      </c>
      <c r="M80" s="24">
        <v>-3.1357606545720729</v>
      </c>
      <c r="N80" s="24">
        <v>10.819839558434708</v>
      </c>
      <c r="O80" s="24">
        <v>1.1778584401340719</v>
      </c>
      <c r="P80" s="24">
        <v>5.5777582887269306</v>
      </c>
      <c r="Q80" s="24">
        <v>1.7391134462889424</v>
      </c>
      <c r="R80" s="24">
        <v>-3.4917722104870763</v>
      </c>
      <c r="S80" s="24">
        <v>-6.7361560965004452</v>
      </c>
      <c r="T80" s="24">
        <v>-4.1122515290581863</v>
      </c>
      <c r="U80" s="24">
        <v>0.35488487112980138</v>
      </c>
      <c r="V80" s="24">
        <v>1.2835307157719633</v>
      </c>
      <c r="W80" s="34">
        <v>0.75939421212172231</v>
      </c>
      <c r="X80" s="34">
        <v>0.70496408972151592</v>
      </c>
      <c r="Y80" s="34">
        <v>59.273836736726906</v>
      </c>
      <c r="Z80" s="34">
        <v>-6.5750881436505981</v>
      </c>
      <c r="AA80" s="34">
        <v>-11.892819902195949</v>
      </c>
      <c r="AB80" s="34">
        <v>1.6950801433559981</v>
      </c>
      <c r="AC80" s="34">
        <v>-1.2851788760631755</v>
      </c>
      <c r="AD80" s="34">
        <v>9.3236513720240666E-2</v>
      </c>
    </row>
    <row r="81" spans="4:30" ht="25.5" customHeight="1">
      <c r="D81" s="23" t="s">
        <v>75</v>
      </c>
      <c r="E81" s="24">
        <v>-7.3022687796442387E-2</v>
      </c>
      <c r="F81" s="24">
        <v>-7.7872211086017273</v>
      </c>
      <c r="G81" s="24">
        <v>4.8838271716805659</v>
      </c>
      <c r="H81" s="24">
        <v>1.542863584029508</v>
      </c>
      <c r="I81" s="24">
        <v>-3.6210646656236745</v>
      </c>
      <c r="J81" s="24">
        <v>5.0251292478814547</v>
      </c>
      <c r="K81" s="24">
        <v>1.9499785569219608</v>
      </c>
      <c r="L81" s="24">
        <v>-2.0276645477273814</v>
      </c>
      <c r="M81" s="24">
        <v>-1.5569710334709996</v>
      </c>
      <c r="N81" s="24">
        <v>-4.9653999518498253</v>
      </c>
      <c r="O81" s="24">
        <v>2.3585883903293414</v>
      </c>
      <c r="P81" s="24">
        <v>-6.8322826226606121</v>
      </c>
      <c r="Q81" s="24">
        <v>-1.9446806694770058</v>
      </c>
      <c r="R81" s="24">
        <v>7.3210897994086865</v>
      </c>
      <c r="S81" s="24">
        <v>4.6943903595969561</v>
      </c>
      <c r="T81" s="24">
        <v>0.58081814954262789</v>
      </c>
      <c r="U81" s="24">
        <v>-7.7890484805712035</v>
      </c>
      <c r="V81" s="24">
        <v>-0.90472144530385767</v>
      </c>
      <c r="W81" s="34">
        <v>-6.5968095831214102</v>
      </c>
      <c r="X81" s="34">
        <v>0.40967808108200998</v>
      </c>
      <c r="Y81" s="34">
        <v>24.878853709574923</v>
      </c>
      <c r="Z81" s="34">
        <v>8.0167475024500057</v>
      </c>
      <c r="AA81" s="34">
        <v>-11.738743113526361</v>
      </c>
      <c r="AB81" s="34">
        <v>-2.8766443714338674</v>
      </c>
      <c r="AC81" s="34">
        <v>4.5696722754977159</v>
      </c>
      <c r="AD81" s="34">
        <v>-3.0175547291062532</v>
      </c>
    </row>
    <row r="82" spans="4:30" ht="25.5" customHeight="1">
      <c r="D82" s="23" t="s">
        <v>76</v>
      </c>
      <c r="E82" s="24">
        <v>-2.3090885386813254</v>
      </c>
      <c r="F82" s="24">
        <v>6.5613565149182485</v>
      </c>
      <c r="G82" s="24">
        <v>2.5873876662845019</v>
      </c>
      <c r="H82" s="24">
        <v>2.9488049632084623</v>
      </c>
      <c r="I82" s="24">
        <v>-4.5166404547785532</v>
      </c>
      <c r="J82" s="24">
        <v>-2.2622215652497113</v>
      </c>
      <c r="K82" s="24">
        <v>2.3049958857361608</v>
      </c>
      <c r="L82" s="24">
        <v>3.4352180401069132</v>
      </c>
      <c r="M82" s="24">
        <v>0.45058268880964203</v>
      </c>
      <c r="N82" s="24">
        <v>-1.037064063254145</v>
      </c>
      <c r="O82" s="24">
        <v>-0.25288884989244087</v>
      </c>
      <c r="P82" s="24">
        <v>-0.50178289355183869</v>
      </c>
      <c r="Q82" s="24">
        <v>1.171653943253137</v>
      </c>
      <c r="R82" s="24">
        <v>-1.1009835953090796</v>
      </c>
      <c r="S82" s="24">
        <v>2.5537837262868957</v>
      </c>
      <c r="T82" s="24">
        <v>-1.982214919596903</v>
      </c>
      <c r="U82" s="24">
        <v>3.2805396551406574</v>
      </c>
      <c r="V82" s="24">
        <v>-1.8436855349428405</v>
      </c>
      <c r="W82" s="34">
        <v>9.924630612385954</v>
      </c>
      <c r="X82" s="34">
        <v>0.45096827989103971</v>
      </c>
      <c r="Y82" s="34">
        <v>40.349191836525918</v>
      </c>
      <c r="Z82" s="34">
        <v>-1.4146287594272278</v>
      </c>
      <c r="AA82" s="34">
        <v>11.19622116098955</v>
      </c>
      <c r="AB82" s="34">
        <v>0.99733263119210491</v>
      </c>
      <c r="AC82" s="34">
        <v>-0.42283823137290177</v>
      </c>
      <c r="AD82" s="34">
        <v>0.84046014419130177</v>
      </c>
    </row>
    <row r="83" spans="4:30" ht="25.5" customHeight="1">
      <c r="D83" s="23" t="s">
        <v>77</v>
      </c>
      <c r="E83" s="24">
        <v>1.5646227902560428</v>
      </c>
      <c r="F83" s="24">
        <v>-1.0127019278980742</v>
      </c>
      <c r="G83" s="24">
        <v>-2.56757100536954</v>
      </c>
      <c r="H83" s="24">
        <v>-0.18595427180058133</v>
      </c>
      <c r="I83" s="24">
        <v>2.0344809085880211</v>
      </c>
      <c r="J83" s="24">
        <v>1.2745966945427512</v>
      </c>
      <c r="K83" s="24">
        <v>2.4949170278245392</v>
      </c>
      <c r="L83" s="24">
        <v>-2.0632384070499277</v>
      </c>
      <c r="M83" s="24">
        <v>1.7552377497939808</v>
      </c>
      <c r="N83" s="24">
        <v>1.3449540086198919</v>
      </c>
      <c r="O83" s="24">
        <v>0.6037628726789368</v>
      </c>
      <c r="P83" s="24">
        <v>1.5202573676245112</v>
      </c>
      <c r="Q83" s="24">
        <v>-6.794869973026918E-2</v>
      </c>
      <c r="R83" s="24">
        <v>-1.9547955165187147</v>
      </c>
      <c r="S83" s="24">
        <v>-1.1710023950532666</v>
      </c>
      <c r="T83" s="24">
        <v>-0.15445701325793593</v>
      </c>
      <c r="U83" s="24">
        <v>-0.24448851853766662</v>
      </c>
      <c r="V83" s="24">
        <v>0.71256554185958887</v>
      </c>
      <c r="W83" s="34">
        <v>-0.74393565911721193</v>
      </c>
      <c r="X83" s="34">
        <v>1.4883342049461623</v>
      </c>
      <c r="Y83" s="34">
        <v>1.8523590802466572</v>
      </c>
      <c r="Z83" s="34">
        <v>1.1405088267855801</v>
      </c>
      <c r="AA83" s="34">
        <v>-1.9906765203884236</v>
      </c>
      <c r="AB83" s="34">
        <v>2.4556698508088726</v>
      </c>
      <c r="AC83" s="34">
        <v>0.35024837363408778</v>
      </c>
      <c r="AD83" s="34">
        <v>-1.1873733741057046</v>
      </c>
    </row>
    <row r="84" spans="4:30" ht="25.5" customHeight="1">
      <c r="D84" s="23" t="s">
        <v>78</v>
      </c>
      <c r="E84" s="24">
        <v>-3.6932640064267108</v>
      </c>
      <c r="F84" s="24">
        <v>1.3467582339155459</v>
      </c>
      <c r="G84" s="24">
        <v>0.8002980156300632</v>
      </c>
      <c r="H84" s="24">
        <v>2.1786286658655563</v>
      </c>
      <c r="I84" s="24">
        <v>-0.47694767990019704</v>
      </c>
      <c r="J84" s="24">
        <v>-0.12665701493399517</v>
      </c>
      <c r="K84" s="24">
        <v>-2.646147512347885</v>
      </c>
      <c r="L84" s="24">
        <v>3.5460606490741675</v>
      </c>
      <c r="M84" s="24">
        <v>-5.0009046843437543</v>
      </c>
      <c r="N84" s="24">
        <v>3.2237834133914012</v>
      </c>
      <c r="O84" s="24">
        <v>1.6467327530985454</v>
      </c>
      <c r="P84" s="24">
        <v>-1.0281477294577179</v>
      </c>
      <c r="Q84" s="24">
        <v>-1.4603530769383921</v>
      </c>
      <c r="R84" s="24">
        <v>0.43123594447793678</v>
      </c>
      <c r="S84" s="24">
        <v>0.1049038630322352</v>
      </c>
      <c r="T84" s="24">
        <v>1.3956182956521568</v>
      </c>
      <c r="U84" s="24">
        <v>-0.23902697551914098</v>
      </c>
      <c r="V84" s="24">
        <v>-4.4090611178479016</v>
      </c>
      <c r="W84" s="34">
        <v>-1.5189274424744603</v>
      </c>
      <c r="X84" s="34">
        <v>0.99559710776631061</v>
      </c>
      <c r="Y84" s="34">
        <v>4.1039760657615609</v>
      </c>
      <c r="Z84" s="34">
        <v>2.4320084945480103</v>
      </c>
      <c r="AA84" s="34">
        <v>-2.6282561724697895</v>
      </c>
      <c r="AB84" s="34">
        <v>-2.2201088203170682</v>
      </c>
      <c r="AC84" s="34">
        <v>1.3551418184423181</v>
      </c>
      <c r="AD84" s="34" t="s">
        <v>79</v>
      </c>
    </row>
    <row r="85" spans="4:30" ht="25.5" customHeight="1">
      <c r="D85" s="23" t="s">
        <v>80</v>
      </c>
      <c r="E85" s="24">
        <v>2.8499496593774598</v>
      </c>
      <c r="F85" s="24">
        <v>-1.0878941968865741</v>
      </c>
      <c r="G85" s="24">
        <v>-0.21124205190614642</v>
      </c>
      <c r="H85" s="24">
        <v>-0.70000876305497117</v>
      </c>
      <c r="I85" s="24">
        <v>-0.42243770467162989</v>
      </c>
      <c r="J85" s="24">
        <v>-2.1393836333486238</v>
      </c>
      <c r="K85" s="24">
        <v>4.6832724557431149</v>
      </c>
      <c r="L85" s="24">
        <v>4.039860057500122</v>
      </c>
      <c r="M85" s="24">
        <v>-3.4198993292384627</v>
      </c>
      <c r="N85" s="24">
        <v>-0.54760259890747065</v>
      </c>
      <c r="O85" s="24">
        <v>-0.76452433272452547</v>
      </c>
      <c r="P85" s="24">
        <v>4.1504260029734397E-2</v>
      </c>
      <c r="Q85" s="24">
        <v>-5.4837006164820679E-3</v>
      </c>
      <c r="R85" s="24">
        <v>1.3630785155299696</v>
      </c>
      <c r="S85" s="24">
        <v>2.5672125867899354</v>
      </c>
      <c r="T85" s="24">
        <v>-3.5319225720587988</v>
      </c>
      <c r="U85" s="24">
        <v>-2.1288475948998298</v>
      </c>
      <c r="V85" s="24">
        <v>1.5909730693012492</v>
      </c>
      <c r="W85" s="34">
        <v>2.3209399368685268</v>
      </c>
      <c r="X85" s="34">
        <v>2.3602280719800195</v>
      </c>
      <c r="Y85" s="34">
        <v>1.538108050121334</v>
      </c>
      <c r="Z85" s="34">
        <v>-1.3923275942845814</v>
      </c>
      <c r="AA85" s="34">
        <v>-6.3955837162569029</v>
      </c>
      <c r="AB85" s="34">
        <v>0.5411033188166714</v>
      </c>
      <c r="AC85" s="34">
        <v>1.0129057326183855</v>
      </c>
      <c r="AD85" s="34" t="s">
        <v>79</v>
      </c>
    </row>
    <row r="86" spans="4:30" ht="25.5" customHeight="1">
      <c r="D86" s="25" t="s">
        <v>81</v>
      </c>
      <c r="E86" s="26">
        <v>-0.50337445114778667</v>
      </c>
      <c r="F86" s="26">
        <v>-1.1857779252905432</v>
      </c>
      <c r="G86" s="26">
        <v>-5.9837786974846878</v>
      </c>
      <c r="H86" s="26">
        <v>-5.3752838987776048</v>
      </c>
      <c r="I86" s="26">
        <v>2.8827044593282558E-2</v>
      </c>
      <c r="J86" s="26">
        <v>3.6239401432929252</v>
      </c>
      <c r="K86" s="26">
        <v>-2.3523428990888662</v>
      </c>
      <c r="L86" s="26">
        <v>0.60324958228854531</v>
      </c>
      <c r="M86" s="26">
        <v>-6.4078313592437102</v>
      </c>
      <c r="N86" s="26">
        <v>-3.1502776716220815</v>
      </c>
      <c r="O86" s="26">
        <v>2.6599919591746346</v>
      </c>
      <c r="P86" s="26">
        <v>2.4734506709161996</v>
      </c>
      <c r="Q86" s="26">
        <v>3.3996985905492494</v>
      </c>
      <c r="R86" s="26">
        <v>4.9408852853909169</v>
      </c>
      <c r="S86" s="26">
        <v>-0.77954044704625636</v>
      </c>
      <c r="T86" s="26">
        <v>0.31933900967004991</v>
      </c>
      <c r="U86" s="26">
        <v>-3.9152191411061743</v>
      </c>
      <c r="V86" s="26">
        <v>3.1759219679290851</v>
      </c>
      <c r="W86" s="35">
        <v>-0.27920294472795204</v>
      </c>
      <c r="X86" s="35">
        <v>1.9212162650291464</v>
      </c>
      <c r="Y86" s="35">
        <v>-6.5213641000045115</v>
      </c>
      <c r="Z86" s="35">
        <v>7.4418717604496365E-3</v>
      </c>
      <c r="AA86" s="35">
        <v>7.1171404465664168E-3</v>
      </c>
      <c r="AB86" s="35">
        <v>-1.501221035718503</v>
      </c>
      <c r="AC86" s="35">
        <v>-1.667205557024265</v>
      </c>
      <c r="AD86" s="35" t="s">
        <v>79</v>
      </c>
    </row>
    <row r="87" spans="4:30" ht="25.5" customHeight="1"/>
    <row r="88" spans="4:30" ht="25.5" customHeight="1">
      <c r="D88" s="123" t="s">
        <v>87</v>
      </c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</row>
    <row r="89" spans="4:30" ht="25.5" customHeight="1">
      <c r="D89" s="125" t="s">
        <v>96</v>
      </c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4:30" ht="25.5" customHeight="1">
      <c r="D90" s="124" t="s">
        <v>97</v>
      </c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</row>
    <row r="91" spans="4:30" ht="25.5" customHeight="1">
      <c r="D91" s="21"/>
      <c r="E91" s="22">
        <v>2000</v>
      </c>
      <c r="F91" s="22">
        <v>2001</v>
      </c>
      <c r="G91" s="22">
        <v>2002</v>
      </c>
      <c r="H91" s="22">
        <v>2003</v>
      </c>
      <c r="I91" s="22">
        <v>2004</v>
      </c>
      <c r="J91" s="22">
        <v>2005</v>
      </c>
      <c r="K91" s="22">
        <v>2006</v>
      </c>
      <c r="L91" s="22">
        <v>2007</v>
      </c>
      <c r="M91" s="22">
        <v>2008</v>
      </c>
      <c r="N91" s="22">
        <v>2009</v>
      </c>
      <c r="O91" s="22">
        <v>2010</v>
      </c>
      <c r="P91" s="22">
        <v>2011</v>
      </c>
      <c r="Q91" s="22">
        <v>2012</v>
      </c>
      <c r="R91" s="22">
        <v>2013</v>
      </c>
      <c r="S91" s="22">
        <v>2014</v>
      </c>
      <c r="T91" s="22">
        <v>2015</v>
      </c>
      <c r="U91" s="22">
        <v>2016</v>
      </c>
      <c r="V91" s="22">
        <v>2017</v>
      </c>
      <c r="W91" s="22">
        <v>2018</v>
      </c>
      <c r="X91" s="22">
        <v>2019</v>
      </c>
      <c r="Y91" s="22">
        <v>2020</v>
      </c>
      <c r="Z91" s="22">
        <v>2021</v>
      </c>
      <c r="AA91" s="22">
        <v>2022</v>
      </c>
      <c r="AB91" s="22">
        <v>2023</v>
      </c>
      <c r="AC91" s="22">
        <v>2024</v>
      </c>
      <c r="AD91" s="22">
        <v>2025</v>
      </c>
    </row>
    <row r="92" spans="4:30" ht="25.5" customHeight="1">
      <c r="D92" s="23" t="s">
        <v>69</v>
      </c>
      <c r="E92" s="24" t="s">
        <v>79</v>
      </c>
      <c r="F92" s="24">
        <v>-1.937720503814333</v>
      </c>
      <c r="G92" s="24">
        <v>4.5328145051872548</v>
      </c>
      <c r="H92" s="24">
        <v>-0.17053094851939843</v>
      </c>
      <c r="I92" s="24">
        <v>-1.0626556247703922</v>
      </c>
      <c r="J92" s="24">
        <v>-6.0561536552698474</v>
      </c>
      <c r="K92" s="24">
        <v>-6.077995183438512</v>
      </c>
      <c r="L92" s="24">
        <v>0.7808426416350267</v>
      </c>
      <c r="M92" s="24">
        <v>1.8871036672125419</v>
      </c>
      <c r="N92" s="24">
        <v>1.6184996905617588</v>
      </c>
      <c r="O92" s="24">
        <v>3.9006213719436911</v>
      </c>
      <c r="P92" s="24">
        <v>2.8436536872655349</v>
      </c>
      <c r="Q92" s="24">
        <v>0.29810214117858003</v>
      </c>
      <c r="R92" s="24">
        <v>-5.6442338194003465</v>
      </c>
      <c r="S92" s="24">
        <v>-1.2876942909699096</v>
      </c>
      <c r="T92" s="24">
        <v>0.31207539278712559</v>
      </c>
      <c r="U92" s="24">
        <v>-7.1743289810250355</v>
      </c>
      <c r="V92" s="24">
        <v>5.7355718998542748</v>
      </c>
      <c r="W92" s="34">
        <v>-2.1765753091356643</v>
      </c>
      <c r="X92" s="34">
        <v>2.3143321342236289</v>
      </c>
      <c r="Y92" s="34">
        <v>-5.0548593885846538</v>
      </c>
      <c r="Z92" s="34">
        <v>-9.0742221904343552</v>
      </c>
      <c r="AA92" s="34">
        <v>-2.1891920345857185</v>
      </c>
      <c r="AB92" s="34">
        <v>2.5882637512349982</v>
      </c>
      <c r="AC92" s="34">
        <v>1.9007531145380119</v>
      </c>
      <c r="AD92" s="34">
        <v>-1.7292922654063125</v>
      </c>
    </row>
    <row r="93" spans="4:30" ht="25.5" customHeight="1">
      <c r="D93" s="23" t="s">
        <v>70</v>
      </c>
      <c r="E93" s="24">
        <v>0.46272971267837804</v>
      </c>
      <c r="F93" s="24">
        <v>0.25965431179768572</v>
      </c>
      <c r="G93" s="24">
        <v>-2.6708212534793496</v>
      </c>
      <c r="H93" s="24">
        <v>1.6720383588860077</v>
      </c>
      <c r="I93" s="24">
        <v>4.3598799628867368</v>
      </c>
      <c r="J93" s="24">
        <v>2.6919045399391051</v>
      </c>
      <c r="K93" s="24">
        <v>0.41600885093959761</v>
      </c>
      <c r="L93" s="24">
        <v>0.35140550756593836</v>
      </c>
      <c r="M93" s="24">
        <v>2.0469185245483024</v>
      </c>
      <c r="N93" s="24">
        <v>-0.51922784390917576</v>
      </c>
      <c r="O93" s="24">
        <v>2.379342989547939</v>
      </c>
      <c r="P93" s="24">
        <v>-0.8509660095501026</v>
      </c>
      <c r="Q93" s="24">
        <v>1.273102403392401</v>
      </c>
      <c r="R93" s="24">
        <v>0.3914170266364092</v>
      </c>
      <c r="S93" s="24">
        <v>-0.64977437106034097</v>
      </c>
      <c r="T93" s="24">
        <v>-3.5257848536811132</v>
      </c>
      <c r="U93" s="24">
        <v>7.4061135033208103</v>
      </c>
      <c r="V93" s="24">
        <v>0.49903057535842787</v>
      </c>
      <c r="W93" s="34">
        <v>0.48236547323510237</v>
      </c>
      <c r="X93" s="34">
        <v>-2.0262840294871354</v>
      </c>
      <c r="Y93" s="34">
        <v>-0.70459453455724574</v>
      </c>
      <c r="Z93" s="34">
        <v>6.2918642694646199</v>
      </c>
      <c r="AA93" s="34">
        <v>2.2139950375833495</v>
      </c>
      <c r="AB93" s="34">
        <v>-0.61633897863661025</v>
      </c>
      <c r="AC93" s="34">
        <v>-0.48833490400115309</v>
      </c>
      <c r="AD93" s="34">
        <v>1.1478030651300708</v>
      </c>
    </row>
    <row r="94" spans="4:30" ht="25.5" customHeight="1">
      <c r="D94" s="23" t="s">
        <v>71</v>
      </c>
      <c r="E94" s="24">
        <v>2.2958617447069729</v>
      </c>
      <c r="F94" s="24">
        <v>-0.97963895205706031</v>
      </c>
      <c r="G94" s="24">
        <v>1.5678693561618662</v>
      </c>
      <c r="H94" s="24">
        <v>-4.9609299980795214</v>
      </c>
      <c r="I94" s="24">
        <v>-0.45336851669658396</v>
      </c>
      <c r="J94" s="24">
        <v>3.1804425728579444</v>
      </c>
      <c r="K94" s="24">
        <v>1.6475942940527455</v>
      </c>
      <c r="L94" s="24">
        <v>1.0302216156216293</v>
      </c>
      <c r="M94" s="24">
        <v>2.5064773882811808</v>
      </c>
      <c r="N94" s="24">
        <v>-2.2773691363754955</v>
      </c>
      <c r="O94" s="24">
        <v>-0.3958665528908778</v>
      </c>
      <c r="P94" s="24">
        <v>1.8284191386571891</v>
      </c>
      <c r="Q94" s="24">
        <v>0.51507816176861176</v>
      </c>
      <c r="R94" s="24">
        <v>0.48719685121036971</v>
      </c>
      <c r="S94" s="24">
        <v>1.7101696990026616</v>
      </c>
      <c r="T94" s="24">
        <v>-3.7000288567571205</v>
      </c>
      <c r="U94" s="24">
        <v>-4.140668848174867</v>
      </c>
      <c r="V94" s="24">
        <v>3.9729607496428399</v>
      </c>
      <c r="W94" s="34">
        <v>-0.44897393002421015</v>
      </c>
      <c r="X94" s="34">
        <v>2.0880011090987471</v>
      </c>
      <c r="Y94" s="34">
        <v>-25.24674297677749</v>
      </c>
      <c r="Z94" s="34">
        <v>-20.794997343034126</v>
      </c>
      <c r="AA94" s="34">
        <v>0.11951723849077389</v>
      </c>
      <c r="AB94" s="34">
        <v>0.23990048888180571</v>
      </c>
      <c r="AC94" s="34">
        <v>1.1939042478920303</v>
      </c>
      <c r="AD94" s="34">
        <v>-0.57094566269734193</v>
      </c>
    </row>
    <row r="95" spans="4:30" ht="25.5" customHeight="1">
      <c r="D95" s="23" t="s">
        <v>72</v>
      </c>
      <c r="E95" s="24">
        <v>0.52104173350051575</v>
      </c>
      <c r="F95" s="24">
        <v>-1.8497197663184695</v>
      </c>
      <c r="G95" s="24">
        <v>-8.3202750858490937E-2</v>
      </c>
      <c r="H95" s="24">
        <v>-0.45267713199026449</v>
      </c>
      <c r="I95" s="24">
        <v>4.3973848254851733</v>
      </c>
      <c r="J95" s="24">
        <v>1.9451793887883984</v>
      </c>
      <c r="K95" s="24">
        <v>3.2869408027977443</v>
      </c>
      <c r="L95" s="24">
        <v>-0.98594293433906799</v>
      </c>
      <c r="M95" s="24">
        <v>3.5125704701546745</v>
      </c>
      <c r="N95" s="24">
        <v>6.8231834748488929E-2</v>
      </c>
      <c r="O95" s="24">
        <v>-2.3682171201410362</v>
      </c>
      <c r="P95" s="24">
        <v>1.0865059118195353</v>
      </c>
      <c r="Q95" s="24">
        <v>1.2595283305631977</v>
      </c>
      <c r="R95" s="24">
        <v>2.1045311255270205</v>
      </c>
      <c r="S95" s="24">
        <v>2.3723365861609169</v>
      </c>
      <c r="T95" s="24">
        <v>-3.9683939006317615</v>
      </c>
      <c r="U95" s="24">
        <v>-0.77477512843315832</v>
      </c>
      <c r="V95" s="24">
        <v>-2.1474925433130343</v>
      </c>
      <c r="W95" s="34">
        <v>0.63592218860117899</v>
      </c>
      <c r="X95" s="34">
        <v>1.066320060005066</v>
      </c>
      <c r="Y95" s="34">
        <v>-21.715899705074104</v>
      </c>
      <c r="Z95" s="34">
        <v>18.408096093161362</v>
      </c>
      <c r="AA95" s="34">
        <v>1.2735269602925259</v>
      </c>
      <c r="AB95" s="34">
        <v>-1.3348771497096679</v>
      </c>
      <c r="AC95" s="34">
        <v>1.1835737570365712</v>
      </c>
      <c r="AD95" s="34">
        <v>-0.37992258649708344</v>
      </c>
    </row>
    <row r="96" spans="4:30" ht="25.5" customHeight="1">
      <c r="D96" s="23" t="s">
        <v>73</v>
      </c>
      <c r="E96" s="24">
        <v>1.2294713363193432</v>
      </c>
      <c r="F96" s="24">
        <v>-0.26986328847856678</v>
      </c>
      <c r="G96" s="24">
        <v>-1.9182943435219091</v>
      </c>
      <c r="H96" s="24">
        <v>0.23639147290632767</v>
      </c>
      <c r="I96" s="24">
        <v>2.2914896778199578</v>
      </c>
      <c r="J96" s="24">
        <v>3.0991256216223118</v>
      </c>
      <c r="K96" s="24">
        <v>4.429354442224831</v>
      </c>
      <c r="L96" s="24">
        <v>3.8568496044812273</v>
      </c>
      <c r="M96" s="24">
        <v>-0.15408045757644429</v>
      </c>
      <c r="N96" s="24">
        <v>1.7008123439698375</v>
      </c>
      <c r="O96" s="24">
        <v>1.0718443797187005</v>
      </c>
      <c r="P96" s="24">
        <v>2.2402796732452934</v>
      </c>
      <c r="Q96" s="24">
        <v>-3.3481820537859974</v>
      </c>
      <c r="R96" s="24">
        <v>-0.864443122238856</v>
      </c>
      <c r="S96" s="24">
        <v>0.87274981500911064</v>
      </c>
      <c r="T96" s="24">
        <v>0.52988843627932436</v>
      </c>
      <c r="U96" s="24">
        <v>-1.3602064410230597</v>
      </c>
      <c r="V96" s="24">
        <v>2.7783936482076665</v>
      </c>
      <c r="W96" s="34">
        <v>-5.2540149833740895</v>
      </c>
      <c r="X96" s="34">
        <v>-0.70413058872147438</v>
      </c>
      <c r="Y96" s="34">
        <v>43.693310871912416</v>
      </c>
      <c r="Z96" s="34">
        <v>4.2372610813022904</v>
      </c>
      <c r="AA96" s="34">
        <v>-0.78314071474240299</v>
      </c>
      <c r="AB96" s="34">
        <v>-1.8741848462489052</v>
      </c>
      <c r="AC96" s="34">
        <v>-0.83937852184284845</v>
      </c>
      <c r="AD96" s="34">
        <v>2.0314613951813332</v>
      </c>
    </row>
    <row r="97" spans="4:30" ht="25.5" customHeight="1">
      <c r="D97" s="23" t="s">
        <v>74</v>
      </c>
      <c r="E97" s="24">
        <v>1.4468882473432698</v>
      </c>
      <c r="F97" s="24">
        <v>-3.8743711788438495</v>
      </c>
      <c r="G97" s="24">
        <v>-2.5936976520204769</v>
      </c>
      <c r="H97" s="24">
        <v>4.6131443033104125</v>
      </c>
      <c r="I97" s="24">
        <v>2.1367380115303813</v>
      </c>
      <c r="J97" s="24">
        <v>0.71686990052284294</v>
      </c>
      <c r="K97" s="24">
        <v>-3.6234163825773269</v>
      </c>
      <c r="L97" s="24">
        <v>-4.0983098745739355E-2</v>
      </c>
      <c r="M97" s="24">
        <v>-1.0991833938449491</v>
      </c>
      <c r="N97" s="24">
        <v>3.8260198283390778</v>
      </c>
      <c r="O97" s="24">
        <v>2.1043598141059494</v>
      </c>
      <c r="P97" s="24">
        <v>-1.8051125237133703</v>
      </c>
      <c r="Q97" s="24">
        <v>5.0958591658252228</v>
      </c>
      <c r="R97" s="24">
        <v>3.2780347219667716</v>
      </c>
      <c r="S97" s="24">
        <v>-4.0275701378044593</v>
      </c>
      <c r="T97" s="24">
        <v>-2.8436621390237504</v>
      </c>
      <c r="U97" s="24">
        <v>-1.3756030623856774</v>
      </c>
      <c r="V97" s="24">
        <v>2.8169793207971638</v>
      </c>
      <c r="W97" s="34">
        <v>8.6806149759544269</v>
      </c>
      <c r="X97" s="34">
        <v>-1.4635086202858361</v>
      </c>
      <c r="Y97" s="34">
        <v>28.328152066157443</v>
      </c>
      <c r="Z97" s="34">
        <v>-8.4793448661424353E-2</v>
      </c>
      <c r="AA97" s="34">
        <v>-3.074791156071055</v>
      </c>
      <c r="AB97" s="34">
        <v>1.4423498934028167</v>
      </c>
      <c r="AC97" s="34">
        <v>5.7139604844353764</v>
      </c>
      <c r="AD97" s="34">
        <v>-0.94357409027457928</v>
      </c>
    </row>
    <row r="98" spans="4:30" ht="25.5" customHeight="1">
      <c r="D98" s="23" t="s">
        <v>75</v>
      </c>
      <c r="E98" s="24">
        <v>2.208085767229151</v>
      </c>
      <c r="F98" s="24">
        <v>1.7189999445959225</v>
      </c>
      <c r="G98" s="24">
        <v>-4.0053562861173457</v>
      </c>
      <c r="H98" s="24">
        <v>0.98712607325572854</v>
      </c>
      <c r="I98" s="24">
        <v>0.47983955970078984</v>
      </c>
      <c r="J98" s="24">
        <v>0.69763374477704865</v>
      </c>
      <c r="K98" s="24">
        <v>-2.9035871355760912</v>
      </c>
      <c r="L98" s="24">
        <v>-0.10994501023506853</v>
      </c>
      <c r="M98" s="24">
        <v>0.8663286880895793</v>
      </c>
      <c r="N98" s="24">
        <v>1.8361126362134828</v>
      </c>
      <c r="O98" s="24">
        <v>-3.2039366010456205</v>
      </c>
      <c r="P98" s="24">
        <v>1.8607020799639162</v>
      </c>
      <c r="Q98" s="24">
        <v>-0.68793599387527715</v>
      </c>
      <c r="R98" s="24">
        <v>2.5605142511377021</v>
      </c>
      <c r="S98" s="24">
        <v>-6.0267992228601024</v>
      </c>
      <c r="T98" s="24">
        <v>-3.0428939982746317</v>
      </c>
      <c r="U98" s="24">
        <v>0.60685547239611726</v>
      </c>
      <c r="V98" s="24">
        <v>-1.0742057904585489</v>
      </c>
      <c r="W98" s="34">
        <v>-7.7206210410571297</v>
      </c>
      <c r="X98" s="34">
        <v>0.88704517594999643</v>
      </c>
      <c r="Y98" s="34">
        <v>5.1607302362183471</v>
      </c>
      <c r="Z98" s="34">
        <v>-2.7986622073578604</v>
      </c>
      <c r="AA98" s="34">
        <v>-0.94746984439521009</v>
      </c>
      <c r="AB98" s="34">
        <v>-0.73888332912330767</v>
      </c>
      <c r="AC98" s="34">
        <v>-2.6490376845772823</v>
      </c>
      <c r="AD98" s="34">
        <v>1.4279163319043553</v>
      </c>
    </row>
    <row r="99" spans="4:30" ht="25.5" customHeight="1">
      <c r="D99" s="23" t="s">
        <v>76</v>
      </c>
      <c r="E99" s="24">
        <v>1.8105000711761576</v>
      </c>
      <c r="F99" s="24">
        <v>-1.6210537660701685</v>
      </c>
      <c r="G99" s="24">
        <v>3.0422908232974555</v>
      </c>
      <c r="H99" s="24">
        <v>4.2024777929833279</v>
      </c>
      <c r="I99" s="24">
        <v>1.3784367359343852</v>
      </c>
      <c r="J99" s="24">
        <v>-3.4451867141052195</v>
      </c>
      <c r="K99" s="24">
        <v>6.3671228476862352</v>
      </c>
      <c r="L99" s="24">
        <v>4.0919521741377585</v>
      </c>
      <c r="M99" s="24">
        <v>1.5322792380174421</v>
      </c>
      <c r="N99" s="24">
        <v>1.440879103462378</v>
      </c>
      <c r="O99" s="24">
        <v>6.3653558768874907</v>
      </c>
      <c r="P99" s="24">
        <v>-1.2477844119152204</v>
      </c>
      <c r="Q99" s="24">
        <v>2.1714094082238677</v>
      </c>
      <c r="R99" s="24">
        <v>2.1697537982450221</v>
      </c>
      <c r="S99" s="24">
        <v>5.3547882677843495</v>
      </c>
      <c r="T99" s="24">
        <v>-1.723141200570788</v>
      </c>
      <c r="U99" s="24">
        <v>-4.1469384104284241</v>
      </c>
      <c r="V99" s="24">
        <v>0.2741246495883809</v>
      </c>
      <c r="W99" s="34">
        <v>3.5575341259629134</v>
      </c>
      <c r="X99" s="34">
        <v>-2.4997167371637929</v>
      </c>
      <c r="Y99" s="34">
        <v>6.2800908036717784</v>
      </c>
      <c r="Z99" s="34">
        <v>-1.8523541731751858</v>
      </c>
      <c r="AA99" s="34">
        <v>1.31377197254261</v>
      </c>
      <c r="AB99" s="34">
        <v>-1.0019493726423856</v>
      </c>
      <c r="AC99" s="34">
        <v>-0.30717105209505657</v>
      </c>
      <c r="AD99" s="34">
        <v>1.7945807443386919E-2</v>
      </c>
    </row>
    <row r="100" spans="4:30" ht="25.5" customHeight="1">
      <c r="D100" s="23" t="s">
        <v>77</v>
      </c>
      <c r="E100" s="24">
        <v>-1.6598226854560694</v>
      </c>
      <c r="F100" s="24">
        <v>2.4819547477198611</v>
      </c>
      <c r="G100" s="24">
        <v>-0.67896429783503853</v>
      </c>
      <c r="H100" s="24">
        <v>3.3226166676966651</v>
      </c>
      <c r="I100" s="24">
        <v>-2.9597595393931031</v>
      </c>
      <c r="J100" s="24">
        <v>-4.2217492840180277</v>
      </c>
      <c r="K100" s="24">
        <v>1.9206028530538433</v>
      </c>
      <c r="L100" s="24">
        <v>2.3752467298843172E-2</v>
      </c>
      <c r="M100" s="24">
        <v>1.9686597835818054</v>
      </c>
      <c r="N100" s="24">
        <v>4.0696996163242627</v>
      </c>
      <c r="O100" s="24">
        <v>1.6886658038975044</v>
      </c>
      <c r="P100" s="24">
        <v>3.9699260872393616</v>
      </c>
      <c r="Q100" s="24">
        <v>-2.7914080479230829</v>
      </c>
      <c r="R100" s="24">
        <v>-3.1487986019559711</v>
      </c>
      <c r="S100" s="24">
        <v>0.91030592090008966</v>
      </c>
      <c r="T100" s="24">
        <v>2.064387668736023</v>
      </c>
      <c r="U100" s="24">
        <v>-0.80818190811144941</v>
      </c>
      <c r="V100" s="24">
        <v>-3.1817771215778556</v>
      </c>
      <c r="W100" s="34">
        <v>-0.17408205921594089</v>
      </c>
      <c r="X100" s="34">
        <v>8.4793625326213817</v>
      </c>
      <c r="Y100" s="34">
        <v>-1.0375399995729673</v>
      </c>
      <c r="Z100" s="34">
        <v>-5.0544023528638737</v>
      </c>
      <c r="AA100" s="34">
        <v>0.42570650178412883</v>
      </c>
      <c r="AB100" s="34">
        <v>2.1821309198409411</v>
      </c>
      <c r="AC100" s="34">
        <v>-1.6503232130948065</v>
      </c>
      <c r="AD100" s="34">
        <v>-0.50424702756686202</v>
      </c>
    </row>
    <row r="101" spans="4:30" ht="25.5" customHeight="1">
      <c r="D101" s="23" t="s">
        <v>78</v>
      </c>
      <c r="E101" s="24">
        <v>-0.20736308749307319</v>
      </c>
      <c r="F101" s="24">
        <v>0.50211097534762494</v>
      </c>
      <c r="G101" s="24">
        <v>2.6267813560799658</v>
      </c>
      <c r="H101" s="24">
        <v>3.1019871757600681</v>
      </c>
      <c r="I101" s="24">
        <v>4.1546886531083516</v>
      </c>
      <c r="J101" s="24">
        <v>3.5980213014261464</v>
      </c>
      <c r="K101" s="24">
        <v>3.5454923661374371</v>
      </c>
      <c r="L101" s="24">
        <v>0.20118420326076247</v>
      </c>
      <c r="M101" s="24">
        <v>-0.82500883105518508</v>
      </c>
      <c r="N101" s="24">
        <v>0.29209253329312013</v>
      </c>
      <c r="O101" s="24">
        <v>2.8475746358431753</v>
      </c>
      <c r="P101" s="24">
        <v>-0.86331518019834297</v>
      </c>
      <c r="Q101" s="24">
        <v>1.500637824501716</v>
      </c>
      <c r="R101" s="24">
        <v>-0.31486971745543491</v>
      </c>
      <c r="S101" s="24">
        <v>-0.95641079550050634</v>
      </c>
      <c r="T101" s="24">
        <v>1.4423800311742951</v>
      </c>
      <c r="U101" s="24">
        <v>3.2747271484725671</v>
      </c>
      <c r="V101" s="24">
        <v>-5.363337514789901E-2</v>
      </c>
      <c r="W101" s="34">
        <v>-3.1068654406544494</v>
      </c>
      <c r="X101" s="34">
        <v>-0.58910190888632474</v>
      </c>
      <c r="Y101" s="34">
        <v>-4.1759208243738914</v>
      </c>
      <c r="Z101" s="34">
        <v>-2.844837920312715</v>
      </c>
      <c r="AA101" s="34">
        <v>1.2088643385575581</v>
      </c>
      <c r="AB101" s="34">
        <v>-0.90194744334335386</v>
      </c>
      <c r="AC101" s="34">
        <v>4.1244328889242343</v>
      </c>
      <c r="AD101" s="34" t="s">
        <v>79</v>
      </c>
    </row>
    <row r="102" spans="4:30" ht="25.5" customHeight="1">
      <c r="D102" s="23" t="s">
        <v>80</v>
      </c>
      <c r="E102" s="24">
        <v>2.0917447334975137</v>
      </c>
      <c r="F102" s="24">
        <v>-1.2707222919092875</v>
      </c>
      <c r="G102" s="24">
        <v>-4.0466227670080457</v>
      </c>
      <c r="H102" s="24">
        <v>2.0661325386801321</v>
      </c>
      <c r="I102" s="24">
        <v>-0.45012151177963311</v>
      </c>
      <c r="J102" s="24">
        <v>2.9851096362368379</v>
      </c>
      <c r="K102" s="24">
        <v>-0.7152193783437677</v>
      </c>
      <c r="L102" s="24">
        <v>3.335828218217074</v>
      </c>
      <c r="M102" s="24">
        <v>-6.1168939180655357</v>
      </c>
      <c r="N102" s="24">
        <v>2.2649301516074249</v>
      </c>
      <c r="O102" s="24">
        <v>1.6338470009989559</v>
      </c>
      <c r="P102" s="24">
        <v>0.22046719622998978</v>
      </c>
      <c r="Q102" s="24">
        <v>-4.0263151755668636</v>
      </c>
      <c r="R102" s="24">
        <v>-4.0600858178091332</v>
      </c>
      <c r="S102" s="24">
        <v>0.22625137255083416</v>
      </c>
      <c r="T102" s="24">
        <v>-1.3612978002539466</v>
      </c>
      <c r="U102" s="24">
        <v>-0.8488966205188575</v>
      </c>
      <c r="V102" s="24">
        <v>1.4133731658234616</v>
      </c>
      <c r="W102" s="34">
        <v>6.0552599970617349</v>
      </c>
      <c r="X102" s="34">
        <v>8.5504365363786583E-2</v>
      </c>
      <c r="Y102" s="34">
        <v>-1.1294132830886872</v>
      </c>
      <c r="Z102" s="34">
        <v>-3.1522304680551061</v>
      </c>
      <c r="AA102" s="34">
        <v>1.2238840763443726</v>
      </c>
      <c r="AB102" s="34">
        <v>6.9468356924947239</v>
      </c>
      <c r="AC102" s="34">
        <v>-0.97853830101026773</v>
      </c>
      <c r="AD102" s="34" t="s">
        <v>79</v>
      </c>
    </row>
    <row r="103" spans="4:30" ht="25.5" customHeight="1">
      <c r="D103" s="25" t="s">
        <v>81</v>
      </c>
      <c r="E103" s="26">
        <v>0.38084171601520111</v>
      </c>
      <c r="F103" s="26">
        <v>2.4998704002590078</v>
      </c>
      <c r="G103" s="26">
        <v>-2.7913970930459775</v>
      </c>
      <c r="H103" s="26">
        <v>3.4733611866308411</v>
      </c>
      <c r="I103" s="26">
        <v>10.034878441316565</v>
      </c>
      <c r="J103" s="26">
        <v>6.3250389997232093</v>
      </c>
      <c r="K103" s="26">
        <v>2.1465202266795602</v>
      </c>
      <c r="L103" s="26">
        <v>-2.7684117228643501E-3</v>
      </c>
      <c r="M103" s="26">
        <v>-2.0225148161257089</v>
      </c>
      <c r="N103" s="26">
        <v>0.2520271283215747</v>
      </c>
      <c r="O103" s="26">
        <v>1.5020446542105992</v>
      </c>
      <c r="P103" s="26">
        <v>5.8375503462091194</v>
      </c>
      <c r="Q103" s="26">
        <v>9.6831665061985817</v>
      </c>
      <c r="R103" s="26">
        <v>4.3986783363698212</v>
      </c>
      <c r="S103" s="26">
        <v>-2.6262732862552762</v>
      </c>
      <c r="T103" s="26">
        <v>-2.078276135785817</v>
      </c>
      <c r="U103" s="26">
        <v>2.0389492767626027</v>
      </c>
      <c r="V103" s="26">
        <v>0.98011102268278361</v>
      </c>
      <c r="W103" s="35">
        <v>-3.878287262263147</v>
      </c>
      <c r="X103" s="35">
        <v>12.514660186865644</v>
      </c>
      <c r="Y103" s="35">
        <v>-4.2583104932993443</v>
      </c>
      <c r="Z103" s="35">
        <v>2.3879192256655912</v>
      </c>
      <c r="AA103" s="35">
        <v>-0.22629392676748461</v>
      </c>
      <c r="AB103" s="35">
        <v>-6.8605570834293079</v>
      </c>
      <c r="AC103" s="35">
        <v>2.0268112593269549</v>
      </c>
      <c r="AD103" s="35" t="s">
        <v>79</v>
      </c>
    </row>
    <row r="104" spans="4:30" ht="25.5" customHeight="1"/>
    <row r="105" spans="4:30" ht="25.5" customHeight="1">
      <c r="D105" s="123" t="s">
        <v>88</v>
      </c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</row>
    <row r="106" spans="4:30" ht="25.5" customHeight="1">
      <c r="D106" s="125" t="s">
        <v>96</v>
      </c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</row>
    <row r="107" spans="4:30" ht="25.5" customHeight="1">
      <c r="D107" s="124" t="s">
        <v>97</v>
      </c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</row>
    <row r="108" spans="4:30" ht="25.5" customHeight="1">
      <c r="D108" s="21"/>
      <c r="E108" s="22">
        <v>2000</v>
      </c>
      <c r="F108" s="22">
        <v>2001</v>
      </c>
      <c r="G108" s="22">
        <v>2002</v>
      </c>
      <c r="H108" s="22">
        <v>2003</v>
      </c>
      <c r="I108" s="22">
        <v>2004</v>
      </c>
      <c r="J108" s="22">
        <v>2005</v>
      </c>
      <c r="K108" s="22">
        <v>2006</v>
      </c>
      <c r="L108" s="22">
        <v>2007</v>
      </c>
      <c r="M108" s="22">
        <v>2008</v>
      </c>
      <c r="N108" s="22">
        <v>2009</v>
      </c>
      <c r="O108" s="22">
        <v>2010</v>
      </c>
      <c r="P108" s="22">
        <v>2011</v>
      </c>
      <c r="Q108" s="22">
        <v>2012</v>
      </c>
      <c r="R108" s="22">
        <v>2013</v>
      </c>
      <c r="S108" s="22">
        <v>2014</v>
      </c>
      <c r="T108" s="22">
        <v>2015</v>
      </c>
      <c r="U108" s="22">
        <v>2016</v>
      </c>
      <c r="V108" s="22">
        <v>2017</v>
      </c>
      <c r="W108" s="22">
        <v>2018</v>
      </c>
      <c r="X108" s="22">
        <v>2019</v>
      </c>
      <c r="Y108" s="22">
        <v>2020</v>
      </c>
      <c r="Z108" s="22">
        <v>2021</v>
      </c>
      <c r="AA108" s="22">
        <v>2022</v>
      </c>
      <c r="AB108" s="22">
        <v>2023</v>
      </c>
      <c r="AC108" s="22">
        <v>2024</v>
      </c>
      <c r="AD108" s="22">
        <v>2025</v>
      </c>
    </row>
    <row r="109" spans="4:30" ht="25.5" customHeight="1">
      <c r="D109" s="23" t="s">
        <v>69</v>
      </c>
      <c r="E109" s="24" t="s">
        <v>79</v>
      </c>
      <c r="F109" s="24" t="s">
        <v>79</v>
      </c>
      <c r="G109" s="24" t="s">
        <v>79</v>
      </c>
      <c r="H109" s="24" t="s">
        <v>79</v>
      </c>
      <c r="I109" s="24">
        <v>1.3054359352805633</v>
      </c>
      <c r="J109" s="24">
        <v>-1.6528727907783036E-2</v>
      </c>
      <c r="K109" s="24">
        <v>0.3319982573182001</v>
      </c>
      <c r="L109" s="24">
        <v>0.51808385429505943</v>
      </c>
      <c r="M109" s="24">
        <v>3.9997119380090762</v>
      </c>
      <c r="N109" s="24">
        <v>0.35750070465203621</v>
      </c>
      <c r="O109" s="24">
        <v>1.1911250175560939</v>
      </c>
      <c r="P109" s="24">
        <v>-0.35172020705798168</v>
      </c>
      <c r="Q109" s="24">
        <v>-0.22356408651029724</v>
      </c>
      <c r="R109" s="24">
        <v>1.8873903018795657</v>
      </c>
      <c r="S109" s="24">
        <v>2.2548897200523221</v>
      </c>
      <c r="T109" s="24">
        <v>1.185714918791958</v>
      </c>
      <c r="U109" s="24">
        <v>-0.43201112390420793</v>
      </c>
      <c r="V109" s="24">
        <v>3.8479878349275465</v>
      </c>
      <c r="W109" s="34">
        <v>-0.42889404332524528</v>
      </c>
      <c r="X109" s="34">
        <v>1.4247145598678124E-2</v>
      </c>
      <c r="Y109" s="34">
        <v>-0.17425770302673671</v>
      </c>
      <c r="Z109" s="34">
        <v>2.3502978453451506</v>
      </c>
      <c r="AA109" s="34">
        <v>9.1009978979780026</v>
      </c>
      <c r="AB109" s="34">
        <v>-0.14725074511590108</v>
      </c>
      <c r="AC109" s="34">
        <v>-0.86978755555852105</v>
      </c>
      <c r="AD109" s="34">
        <v>2.1473448996532252</v>
      </c>
    </row>
    <row r="110" spans="4:30" ht="25.5" customHeight="1">
      <c r="D110" s="23" t="s">
        <v>70</v>
      </c>
      <c r="E110" s="24" t="s">
        <v>79</v>
      </c>
      <c r="F110" s="24" t="s">
        <v>79</v>
      </c>
      <c r="G110" s="24" t="s">
        <v>79</v>
      </c>
      <c r="H110" s="24">
        <v>-0.56091557182779139</v>
      </c>
      <c r="I110" s="24">
        <v>1.1679810185502237</v>
      </c>
      <c r="J110" s="24">
        <v>2.250925091095235</v>
      </c>
      <c r="K110" s="24">
        <v>-1.1969597322699532</v>
      </c>
      <c r="L110" s="24">
        <v>0.57378113809325448</v>
      </c>
      <c r="M110" s="24">
        <v>-5.0559451173911363</v>
      </c>
      <c r="N110" s="24">
        <v>1.9667101998869896</v>
      </c>
      <c r="O110" s="24">
        <v>4.4871845837462843</v>
      </c>
      <c r="P110" s="24">
        <v>-0.57598464148598261</v>
      </c>
      <c r="Q110" s="24">
        <v>-2.6282684542133783E-2</v>
      </c>
      <c r="R110" s="24">
        <v>2.0474020796688475</v>
      </c>
      <c r="S110" s="24">
        <v>-1.6335908754305795E-2</v>
      </c>
      <c r="T110" s="24">
        <v>-0.49502604069496803</v>
      </c>
      <c r="U110" s="24">
        <v>-0.11296437136428805</v>
      </c>
      <c r="V110" s="24">
        <v>0.52117928477419806</v>
      </c>
      <c r="W110" s="34">
        <v>1.0795004968912059</v>
      </c>
      <c r="X110" s="34">
        <v>0.27605111345208044</v>
      </c>
      <c r="Y110" s="34">
        <v>1.2140672336031555</v>
      </c>
      <c r="Z110" s="34">
        <v>-1.1097045259963689</v>
      </c>
      <c r="AA110" s="34">
        <v>-6.2768113560422893</v>
      </c>
      <c r="AB110" s="34">
        <v>1.3218164720376624</v>
      </c>
      <c r="AC110" s="34">
        <v>2.3465573892004654</v>
      </c>
      <c r="AD110" s="34">
        <v>0.66539124044737719</v>
      </c>
    </row>
    <row r="111" spans="4:30" ht="25.5" customHeight="1">
      <c r="D111" s="23" t="s">
        <v>71</v>
      </c>
      <c r="E111" s="24" t="s">
        <v>79</v>
      </c>
      <c r="F111" s="24" t="s">
        <v>79</v>
      </c>
      <c r="G111" s="24" t="s">
        <v>79</v>
      </c>
      <c r="H111" s="24">
        <v>-6.3068885403276376</v>
      </c>
      <c r="I111" s="24">
        <v>1.8735600348171122</v>
      </c>
      <c r="J111" s="24">
        <v>2.3067819289436464</v>
      </c>
      <c r="K111" s="24">
        <v>-0.4383771249848345</v>
      </c>
      <c r="L111" s="24">
        <v>0.9332637730351756</v>
      </c>
      <c r="M111" s="24">
        <v>3.6546309164977586</v>
      </c>
      <c r="N111" s="24">
        <v>0.94758231163036832</v>
      </c>
      <c r="O111" s="24">
        <v>0.17125059677909338</v>
      </c>
      <c r="P111" s="24">
        <v>0.76677165827465643</v>
      </c>
      <c r="Q111" s="24">
        <v>2.3250337949094479</v>
      </c>
      <c r="R111" s="24">
        <v>-0.78779205857141266</v>
      </c>
      <c r="S111" s="24">
        <v>-0.73569111501463613</v>
      </c>
      <c r="T111" s="24">
        <v>1.382691775893341</v>
      </c>
      <c r="U111" s="24">
        <v>0.59589372386390504</v>
      </c>
      <c r="V111" s="24">
        <v>-1.7805767651580151</v>
      </c>
      <c r="W111" s="34">
        <v>0.3674413090201778</v>
      </c>
      <c r="X111" s="34">
        <v>0.87515346520279369</v>
      </c>
      <c r="Y111" s="34">
        <v>1.4468738127485281</v>
      </c>
      <c r="Z111" s="34">
        <v>-8.3737495280744589E-2</v>
      </c>
      <c r="AA111" s="34">
        <v>-4.7850616962952337</v>
      </c>
      <c r="AB111" s="34">
        <v>0.34065004398327048</v>
      </c>
      <c r="AC111" s="34">
        <v>0.99437612641384288</v>
      </c>
      <c r="AD111" s="34">
        <v>1.1483124165817316</v>
      </c>
    </row>
    <row r="112" spans="4:30" ht="25.5" customHeight="1">
      <c r="D112" s="23" t="s">
        <v>72</v>
      </c>
      <c r="E112" s="24" t="s">
        <v>79</v>
      </c>
      <c r="F112" s="24" t="s">
        <v>79</v>
      </c>
      <c r="G112" s="24" t="s">
        <v>79</v>
      </c>
      <c r="H112" s="24">
        <v>4.7857726667774436</v>
      </c>
      <c r="I112" s="24">
        <v>-1.9807164770470398</v>
      </c>
      <c r="J112" s="24">
        <v>-1.3850844628781833</v>
      </c>
      <c r="K112" s="24">
        <v>1.3106649700261208</v>
      </c>
      <c r="L112" s="24">
        <v>2.0286524618238655</v>
      </c>
      <c r="M112" s="24">
        <v>1.7463815003457617</v>
      </c>
      <c r="N112" s="24">
        <v>0.71966204678199919</v>
      </c>
      <c r="O112" s="24">
        <v>-2.6095756786279178</v>
      </c>
      <c r="P112" s="24">
        <v>1.2335310281473166</v>
      </c>
      <c r="Q112" s="24">
        <v>1.1465230867303777</v>
      </c>
      <c r="R112" s="24">
        <v>5.4095132708464444</v>
      </c>
      <c r="S112" s="24">
        <v>1.5196233807398318</v>
      </c>
      <c r="T112" s="24">
        <v>-0.29884078167015105</v>
      </c>
      <c r="U112" s="24">
        <v>-2.8503027192590236</v>
      </c>
      <c r="V112" s="24">
        <v>1.2158955847590525</v>
      </c>
      <c r="W112" s="34">
        <v>2.800881075827788</v>
      </c>
      <c r="X112" s="34">
        <v>0.1306628883346983</v>
      </c>
      <c r="Y112" s="34">
        <v>-16.570831496202686</v>
      </c>
      <c r="Z112" s="34">
        <v>7.8647813127163957E-2</v>
      </c>
      <c r="AA112" s="34">
        <v>1.4404289646459567</v>
      </c>
      <c r="AB112" s="34">
        <v>0.74625963073757795</v>
      </c>
      <c r="AC112" s="34">
        <v>0.95386430986152959</v>
      </c>
      <c r="AD112" s="34">
        <v>0.29633972934988151</v>
      </c>
    </row>
    <row r="113" spans="4:30" ht="25.5" customHeight="1">
      <c r="D113" s="23" t="s">
        <v>73</v>
      </c>
      <c r="E113" s="24" t="s">
        <v>79</v>
      </c>
      <c r="F113" s="24" t="s">
        <v>79</v>
      </c>
      <c r="G113" s="24" t="s">
        <v>79</v>
      </c>
      <c r="H113" s="24">
        <v>-0.58492410962041053</v>
      </c>
      <c r="I113" s="24">
        <v>0.9841726281293095</v>
      </c>
      <c r="J113" s="24">
        <v>1.780387066030209</v>
      </c>
      <c r="K113" s="24">
        <v>-7.1939537374976492E-2</v>
      </c>
      <c r="L113" s="24">
        <v>-4.9104221376017332E-2</v>
      </c>
      <c r="M113" s="24">
        <v>1.1888155024838865</v>
      </c>
      <c r="N113" s="24">
        <v>-3.5465652473443132E-2</v>
      </c>
      <c r="O113" s="24">
        <v>1.5979877570876821</v>
      </c>
      <c r="P113" s="24">
        <v>1.3496020286915211</v>
      </c>
      <c r="Q113" s="24">
        <v>1.4628747708455458</v>
      </c>
      <c r="R113" s="24">
        <v>-2.2548407205269294</v>
      </c>
      <c r="S113" s="24">
        <v>1.140711027249619</v>
      </c>
      <c r="T113" s="24">
        <v>-0.33977109388932947</v>
      </c>
      <c r="U113" s="24">
        <v>-0.52870256748245303</v>
      </c>
      <c r="V113" s="24">
        <v>0.59596117873039756</v>
      </c>
      <c r="W113" s="34">
        <v>-2.9586175234691203</v>
      </c>
      <c r="X113" s="34">
        <v>-0.16071261750603139</v>
      </c>
      <c r="Y113" s="34">
        <v>9.4966548892119853</v>
      </c>
      <c r="Z113" s="34">
        <v>-2.1223345658875847</v>
      </c>
      <c r="AA113" s="34">
        <v>1.3073128444679449</v>
      </c>
      <c r="AB113" s="34">
        <v>1.6470679812126132</v>
      </c>
      <c r="AC113" s="34">
        <v>-0.35154915894394234</v>
      </c>
      <c r="AD113" s="34">
        <v>1.6571545494184825</v>
      </c>
    </row>
    <row r="114" spans="4:30" ht="25.5" customHeight="1">
      <c r="D114" s="23" t="s">
        <v>74</v>
      </c>
      <c r="E114" s="24" t="s">
        <v>79</v>
      </c>
      <c r="F114" s="24" t="s">
        <v>79</v>
      </c>
      <c r="G114" s="24" t="s">
        <v>79</v>
      </c>
      <c r="H114" s="24">
        <v>0.58659341633067186</v>
      </c>
      <c r="I114" s="24">
        <v>0.72346135201897255</v>
      </c>
      <c r="J114" s="24">
        <v>1.0910762051126621</v>
      </c>
      <c r="K114" s="24">
        <v>1.304069566421262E-3</v>
      </c>
      <c r="L114" s="24">
        <v>4.0913201919679398</v>
      </c>
      <c r="M114" s="24">
        <v>0.59074576664093215</v>
      </c>
      <c r="N114" s="24">
        <v>1.1837298386452977</v>
      </c>
      <c r="O114" s="24">
        <v>-0.26488044188268667</v>
      </c>
      <c r="P114" s="24">
        <v>0.53588013186907091</v>
      </c>
      <c r="Q114" s="24">
        <v>1.4954241779164823</v>
      </c>
      <c r="R114" s="24">
        <v>1.958353081046571</v>
      </c>
      <c r="S114" s="24">
        <v>-0.79049212521953294</v>
      </c>
      <c r="T114" s="24">
        <v>0.23113813902897462</v>
      </c>
      <c r="U114" s="24">
        <v>-0.82272523873337944</v>
      </c>
      <c r="V114" s="24">
        <v>0.8827847092928609</v>
      </c>
      <c r="W114" s="34">
        <v>1.0423801431896029</v>
      </c>
      <c r="X114" s="34">
        <v>0.1798395633672234</v>
      </c>
      <c r="Y114" s="34">
        <v>6.2402598574299528</v>
      </c>
      <c r="Z114" s="34">
        <v>0.77464283369494957</v>
      </c>
      <c r="AA114" s="34">
        <v>0.51106940595584405</v>
      </c>
      <c r="AB114" s="34">
        <v>-0.57703799670862921</v>
      </c>
      <c r="AC114" s="34">
        <v>3.0985559279228525</v>
      </c>
      <c r="AD114" s="34">
        <v>-0.56216570057147086</v>
      </c>
    </row>
    <row r="115" spans="4:30" ht="25.5" customHeight="1">
      <c r="D115" s="23" t="s">
        <v>75</v>
      </c>
      <c r="E115" s="24" t="s">
        <v>79</v>
      </c>
      <c r="F115" s="24" t="s">
        <v>79</v>
      </c>
      <c r="G115" s="24" t="s">
        <v>79</v>
      </c>
      <c r="H115" s="24">
        <v>2.3511896896500017</v>
      </c>
      <c r="I115" s="24">
        <v>-0.86732865152855387</v>
      </c>
      <c r="J115" s="24">
        <v>-0.38728434061757744</v>
      </c>
      <c r="K115" s="24">
        <v>0.52643598757071697</v>
      </c>
      <c r="L115" s="24">
        <v>-1.3185946794408654</v>
      </c>
      <c r="M115" s="24">
        <v>1.1509096670433205</v>
      </c>
      <c r="N115" s="24">
        <v>2.5828258399137383</v>
      </c>
      <c r="O115" s="24">
        <v>0.61262882777555205</v>
      </c>
      <c r="P115" s="24">
        <v>0.26828914840022478</v>
      </c>
      <c r="Q115" s="24">
        <v>0.19850029777670475</v>
      </c>
      <c r="R115" s="24">
        <v>1.7587943755263735</v>
      </c>
      <c r="S115" s="24">
        <v>1.5061893093910594</v>
      </c>
      <c r="T115" s="24">
        <v>-1.2033136473436512</v>
      </c>
      <c r="U115" s="24">
        <v>0.66615592743684005</v>
      </c>
      <c r="V115" s="24">
        <v>-9.6562666709409939E-2</v>
      </c>
      <c r="W115" s="34">
        <v>0.5226699039138083</v>
      </c>
      <c r="X115" s="34">
        <v>0.80234685524989136</v>
      </c>
      <c r="Y115" s="34">
        <v>8.5230621137054143</v>
      </c>
      <c r="Z115" s="34">
        <v>1.1356790108359327</v>
      </c>
      <c r="AA115" s="34">
        <v>-1.4017353525012766</v>
      </c>
      <c r="AB115" s="34">
        <v>0.90520759976238097</v>
      </c>
      <c r="AC115" s="34">
        <v>-1.7094311821974628</v>
      </c>
      <c r="AD115" s="34">
        <v>0.61113015059190978</v>
      </c>
    </row>
    <row r="116" spans="4:30" ht="25.5" customHeight="1">
      <c r="D116" s="23" t="s">
        <v>76</v>
      </c>
      <c r="E116" s="24" t="s">
        <v>79</v>
      </c>
      <c r="F116" s="24" t="s">
        <v>79</v>
      </c>
      <c r="G116" s="24" t="s">
        <v>79</v>
      </c>
      <c r="H116" s="24">
        <v>-0.73541953888983658</v>
      </c>
      <c r="I116" s="24">
        <v>-1.6375851315337142</v>
      </c>
      <c r="J116" s="24">
        <v>1.8819921521942229</v>
      </c>
      <c r="K116" s="24">
        <v>0.92741502271305176</v>
      </c>
      <c r="L116" s="24">
        <v>1.5625634600078264</v>
      </c>
      <c r="M116" s="24">
        <v>-0.38414335333664118</v>
      </c>
      <c r="N116" s="24">
        <v>7.6314050306680592E-2</v>
      </c>
      <c r="O116" s="24">
        <v>3.7284761929327059</v>
      </c>
      <c r="P116" s="24">
        <v>-0.55312089558955391</v>
      </c>
      <c r="Q116" s="24">
        <v>0.15874421896568958</v>
      </c>
      <c r="R116" s="24">
        <v>0.4075408949080872</v>
      </c>
      <c r="S116" s="24">
        <v>2.1186542762325233</v>
      </c>
      <c r="T116" s="24">
        <v>1.7353930218817037</v>
      </c>
      <c r="U116" s="24">
        <v>-2.2711936346680672</v>
      </c>
      <c r="V116" s="24">
        <v>2.8432448227166951E-2</v>
      </c>
      <c r="W116" s="34">
        <v>1.6866416276501983</v>
      </c>
      <c r="X116" s="34">
        <v>0.81338489463327335</v>
      </c>
      <c r="Y116" s="34">
        <v>-1.0966460189595573</v>
      </c>
      <c r="Z116" s="34">
        <v>0.29869793425028046</v>
      </c>
      <c r="AA116" s="34">
        <v>-0.22429028766937087</v>
      </c>
      <c r="AB116" s="34">
        <v>-0.32411874904347826</v>
      </c>
      <c r="AC116" s="34">
        <v>0.98781868807757967</v>
      </c>
      <c r="AD116" s="34">
        <v>0.92538673413065098</v>
      </c>
    </row>
    <row r="117" spans="4:30" ht="25.5" customHeight="1">
      <c r="D117" s="23" t="s">
        <v>77</v>
      </c>
      <c r="E117" s="24" t="s">
        <v>79</v>
      </c>
      <c r="F117" s="24" t="s">
        <v>79</v>
      </c>
      <c r="G117" s="24" t="s">
        <v>79</v>
      </c>
      <c r="H117" s="24">
        <v>3.6142441514463775</v>
      </c>
      <c r="I117" s="24">
        <v>-5.9441720699282552E-2</v>
      </c>
      <c r="J117" s="24">
        <v>-1.4733261267858788</v>
      </c>
      <c r="K117" s="24">
        <v>1.0156863042352748</v>
      </c>
      <c r="L117" s="24">
        <v>1.5685152181101225</v>
      </c>
      <c r="M117" s="24">
        <v>5.3805407592205423</v>
      </c>
      <c r="N117" s="24">
        <v>-3.566806185240079E-2</v>
      </c>
      <c r="O117" s="24">
        <v>-0.73730520300866464</v>
      </c>
      <c r="P117" s="24">
        <v>1.9317755812190862</v>
      </c>
      <c r="Q117" s="24">
        <v>0.14827066688132273</v>
      </c>
      <c r="R117" s="24">
        <v>0.98383090080464974</v>
      </c>
      <c r="S117" s="24">
        <v>0.98698817501554625</v>
      </c>
      <c r="T117" s="24">
        <v>-1.3796181055473977</v>
      </c>
      <c r="U117" s="24">
        <v>0.36769230122766228</v>
      </c>
      <c r="V117" s="24">
        <v>3.1900444551363982</v>
      </c>
      <c r="W117" s="34">
        <v>2.0016446089332618E-2</v>
      </c>
      <c r="X117" s="34">
        <v>0.67505371682285986</v>
      </c>
      <c r="Y117" s="34">
        <v>2.3472997230461701</v>
      </c>
      <c r="Z117" s="34">
        <v>-0.21755780692939153</v>
      </c>
      <c r="AA117" s="34">
        <v>0.28100832842126167</v>
      </c>
      <c r="AB117" s="34">
        <v>0.45041642659793268</v>
      </c>
      <c r="AC117" s="34">
        <v>1.8882930562152733</v>
      </c>
      <c r="AD117" s="34">
        <v>1.2622241256095901</v>
      </c>
    </row>
    <row r="118" spans="4:30" ht="25.5" customHeight="1">
      <c r="D118" s="23" t="s">
        <v>78</v>
      </c>
      <c r="E118" s="24" t="s">
        <v>79</v>
      </c>
      <c r="F118" s="24" t="s">
        <v>79</v>
      </c>
      <c r="G118" s="24" t="s">
        <v>79</v>
      </c>
      <c r="H118" s="24">
        <v>1.0670224929802297</v>
      </c>
      <c r="I118" s="24">
        <v>0.26138122845851264</v>
      </c>
      <c r="J118" s="24">
        <v>0.76499678575649988</v>
      </c>
      <c r="K118" s="24">
        <v>0.46970397915646611</v>
      </c>
      <c r="L118" s="24">
        <v>-0.42988921486674103</v>
      </c>
      <c r="M118" s="24">
        <v>-1.7183710167286481</v>
      </c>
      <c r="N118" s="24">
        <v>2.3965754014561913</v>
      </c>
      <c r="O118" s="24">
        <v>1.9645885774905336</v>
      </c>
      <c r="P118" s="24">
        <v>-0.63183703900128174</v>
      </c>
      <c r="Q118" s="24">
        <v>0.14819049271248552</v>
      </c>
      <c r="R118" s="24">
        <v>0.19108415808892776</v>
      </c>
      <c r="S118" s="24">
        <v>0.30242392034043331</v>
      </c>
      <c r="T118" s="24">
        <v>1.2588437749718961</v>
      </c>
      <c r="U118" s="24">
        <v>1.0496485247424303E-2</v>
      </c>
      <c r="V118" s="24">
        <v>-1.2414275445379097</v>
      </c>
      <c r="W118" s="34">
        <v>0.16127515315262908</v>
      </c>
      <c r="X118" s="34">
        <v>1.1575371085549735</v>
      </c>
      <c r="Y118" s="34">
        <v>2.5332896715869913</v>
      </c>
      <c r="Z118" s="34">
        <v>0.13329770744407998</v>
      </c>
      <c r="AA118" s="34">
        <v>-5.7362315509956741E-2</v>
      </c>
      <c r="AB118" s="34">
        <v>1.2128844472752087</v>
      </c>
      <c r="AC118" s="34">
        <v>-1.4703789124066002</v>
      </c>
      <c r="AD118" s="34" t="s">
        <v>79</v>
      </c>
    </row>
    <row r="119" spans="4:30" ht="25.5" customHeight="1">
      <c r="D119" s="23" t="s">
        <v>80</v>
      </c>
      <c r="E119" s="24" t="s">
        <v>79</v>
      </c>
      <c r="F119" s="24" t="s">
        <v>79</v>
      </c>
      <c r="G119" s="24" t="s">
        <v>79</v>
      </c>
      <c r="H119" s="24">
        <v>1.0041211117592708</v>
      </c>
      <c r="I119" s="24">
        <v>-1.2319734249156111</v>
      </c>
      <c r="J119" s="24">
        <v>0.95420662442922133</v>
      </c>
      <c r="K119" s="24">
        <v>-0.35320451018486798</v>
      </c>
      <c r="L119" s="24">
        <v>-1.0918306281508139</v>
      </c>
      <c r="M119" s="24">
        <v>1.6346163361115496</v>
      </c>
      <c r="N119" s="24">
        <v>-3.4013825510914586E-2</v>
      </c>
      <c r="O119" s="24">
        <v>0.96390940467518949</v>
      </c>
      <c r="P119" s="24">
        <v>1.6778540361548799</v>
      </c>
      <c r="Q119" s="24">
        <v>-0.13398803812398885</v>
      </c>
      <c r="R119" s="24">
        <v>0.85304554142080491</v>
      </c>
      <c r="S119" s="24">
        <v>-0.83256256114797589</v>
      </c>
      <c r="T119" s="24">
        <v>0.31872371082972695</v>
      </c>
      <c r="U119" s="24">
        <v>-0.58813019956928114</v>
      </c>
      <c r="V119" s="24">
        <v>-0.11423737768310183</v>
      </c>
      <c r="W119" s="34">
        <v>1.2187265585903218</v>
      </c>
      <c r="X119" s="34">
        <v>2.7479533813774326</v>
      </c>
      <c r="Y119" s="34">
        <v>1.2239646078026967</v>
      </c>
      <c r="Z119" s="34">
        <v>0.53988076729891699</v>
      </c>
      <c r="AA119" s="34">
        <v>1.4380211953140876</v>
      </c>
      <c r="AB119" s="34">
        <v>0.69158233032862171</v>
      </c>
      <c r="AC119" s="34">
        <v>-0.6574632730101726</v>
      </c>
      <c r="AD119" s="34" t="s">
        <v>79</v>
      </c>
    </row>
    <row r="120" spans="4:30" ht="25.5" customHeight="1">
      <c r="D120" s="25" t="s">
        <v>81</v>
      </c>
      <c r="E120" s="26" t="s">
        <v>79</v>
      </c>
      <c r="F120" s="26" t="s">
        <v>79</v>
      </c>
      <c r="G120" s="26" t="s">
        <v>79</v>
      </c>
      <c r="H120" s="26">
        <v>-0.63188174667349051</v>
      </c>
      <c r="I120" s="26">
        <v>2.9837993206166535</v>
      </c>
      <c r="J120" s="26">
        <v>0.50195776624260002</v>
      </c>
      <c r="K120" s="26">
        <v>0.59039145002903748</v>
      </c>
      <c r="L120" s="26">
        <v>3.5703459987517006</v>
      </c>
      <c r="M120" s="26">
        <v>0.2665213379770881</v>
      </c>
      <c r="N120" s="26">
        <v>0.55848346578273311</v>
      </c>
      <c r="O120" s="26">
        <v>2.5343574669582036</v>
      </c>
      <c r="P120" s="26">
        <v>2.1848490179390945</v>
      </c>
      <c r="Q120" s="26">
        <v>-0.46333521593197036</v>
      </c>
      <c r="R120" s="26">
        <v>-0.15100958526025332</v>
      </c>
      <c r="S120" s="26">
        <v>-1.1558145837965217</v>
      </c>
      <c r="T120" s="26">
        <v>0.59247208421751019</v>
      </c>
      <c r="U120" s="26">
        <v>-0.20945008336943349</v>
      </c>
      <c r="V120" s="26">
        <v>1.1496448682797977</v>
      </c>
      <c r="W120" s="35">
        <v>1.3701790891801124</v>
      </c>
      <c r="X120" s="35">
        <v>-0.73892341815213758</v>
      </c>
      <c r="Y120" s="35">
        <v>-0.80117647777497858</v>
      </c>
      <c r="Z120" s="35">
        <v>5.7387828959840403</v>
      </c>
      <c r="AA120" s="35">
        <v>0.85123027995501754</v>
      </c>
      <c r="AB120" s="35">
        <v>0.28821854477967257</v>
      </c>
      <c r="AC120" s="35">
        <v>-2.5363278349829987</v>
      </c>
      <c r="AD120" s="35" t="s">
        <v>79</v>
      </c>
    </row>
    <row r="121" spans="4:30" ht="25.5" customHeight="1"/>
    <row r="122" spans="4:30" ht="25.5" customHeight="1">
      <c r="D122" s="123" t="s">
        <v>89</v>
      </c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</row>
    <row r="123" spans="4:30" ht="25.5" customHeight="1">
      <c r="D123" s="125" t="s">
        <v>96</v>
      </c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</row>
    <row r="124" spans="4:30" ht="25.5" customHeight="1">
      <c r="D124" s="124" t="s">
        <v>97</v>
      </c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</row>
    <row r="125" spans="4:30" ht="25.5" customHeight="1">
      <c r="D125" s="21"/>
      <c r="E125" s="22">
        <v>2000</v>
      </c>
      <c r="F125" s="22">
        <v>2001</v>
      </c>
      <c r="G125" s="22">
        <v>2002</v>
      </c>
      <c r="H125" s="22">
        <v>2003</v>
      </c>
      <c r="I125" s="22">
        <v>2004</v>
      </c>
      <c r="J125" s="22">
        <v>2005</v>
      </c>
      <c r="K125" s="22">
        <v>2006</v>
      </c>
      <c r="L125" s="22">
        <v>2007</v>
      </c>
      <c r="M125" s="22">
        <v>2008</v>
      </c>
      <c r="N125" s="22">
        <v>2009</v>
      </c>
      <c r="O125" s="22">
        <v>2010</v>
      </c>
      <c r="P125" s="22">
        <v>2011</v>
      </c>
      <c r="Q125" s="22">
        <v>2012</v>
      </c>
      <c r="R125" s="22">
        <v>2013</v>
      </c>
      <c r="S125" s="22">
        <v>2014</v>
      </c>
      <c r="T125" s="22">
        <v>2015</v>
      </c>
      <c r="U125" s="22">
        <v>2016</v>
      </c>
      <c r="V125" s="22">
        <v>2017</v>
      </c>
      <c r="W125" s="22">
        <v>2018</v>
      </c>
      <c r="X125" s="22">
        <v>2019</v>
      </c>
      <c r="Y125" s="22">
        <v>2020</v>
      </c>
      <c r="Z125" s="22">
        <v>2021</v>
      </c>
      <c r="AA125" s="22">
        <v>2022</v>
      </c>
      <c r="AB125" s="22">
        <v>2023</v>
      </c>
      <c r="AC125" s="22">
        <v>2024</v>
      </c>
      <c r="AD125" s="22">
        <v>2025</v>
      </c>
    </row>
    <row r="126" spans="4:30" ht="25.5" customHeight="1">
      <c r="D126" s="23" t="s">
        <v>69</v>
      </c>
      <c r="E126" s="24" t="s">
        <v>79</v>
      </c>
      <c r="F126" s="24" t="s">
        <v>79</v>
      </c>
      <c r="G126" s="24" t="s">
        <v>79</v>
      </c>
      <c r="H126" s="24" t="s">
        <v>79</v>
      </c>
      <c r="I126" s="24">
        <v>3.7834308911349313</v>
      </c>
      <c r="J126" s="24">
        <v>-21.687658944318468</v>
      </c>
      <c r="K126" s="24">
        <v>-14.697916095790809</v>
      </c>
      <c r="L126" s="24">
        <v>-9.5100200875787309</v>
      </c>
      <c r="M126" s="24">
        <v>-10.190058878953145</v>
      </c>
      <c r="N126" s="24">
        <v>2.5358408012000622</v>
      </c>
      <c r="O126" s="24">
        <v>0.85723792837246737</v>
      </c>
      <c r="P126" s="24">
        <v>-10.348821909964689</v>
      </c>
      <c r="Q126" s="24">
        <v>6.7064328497441705</v>
      </c>
      <c r="R126" s="24">
        <v>9.071956517922942</v>
      </c>
      <c r="S126" s="24">
        <v>4.2272425602585484</v>
      </c>
      <c r="T126" s="24">
        <v>0.98918154413976112</v>
      </c>
      <c r="U126" s="24">
        <v>0.25384978831544114</v>
      </c>
      <c r="V126" s="24">
        <v>1.7381667931637645</v>
      </c>
      <c r="W126" s="34">
        <v>3.3633378708633588</v>
      </c>
      <c r="X126" s="34">
        <v>-12.318516195005136</v>
      </c>
      <c r="Y126" s="34">
        <v>-4.8730851170183831</v>
      </c>
      <c r="Z126" s="34">
        <v>-66.004136526993079</v>
      </c>
      <c r="AA126" s="34">
        <v>-27.770491569901743</v>
      </c>
      <c r="AB126" s="34">
        <v>1.1605815511438689</v>
      </c>
      <c r="AC126" s="34">
        <v>-3.7407972415590129</v>
      </c>
      <c r="AD126" s="34">
        <v>0.1749810422894349</v>
      </c>
    </row>
    <row r="127" spans="4:30" ht="25.5" customHeight="1">
      <c r="D127" s="23" t="s">
        <v>70</v>
      </c>
      <c r="E127" s="24" t="s">
        <v>79</v>
      </c>
      <c r="F127" s="24" t="s">
        <v>79</v>
      </c>
      <c r="G127" s="24" t="s">
        <v>79</v>
      </c>
      <c r="H127" s="24">
        <v>-0.30820894900165374</v>
      </c>
      <c r="I127" s="24">
        <v>3.4801109859708523</v>
      </c>
      <c r="J127" s="24">
        <v>36.637783588509578</v>
      </c>
      <c r="K127" s="24">
        <v>16.974733930848384</v>
      </c>
      <c r="L127" s="24">
        <v>14.513234197903779</v>
      </c>
      <c r="M127" s="24">
        <v>30.31057083388</v>
      </c>
      <c r="N127" s="24">
        <v>-0.56678787605048964</v>
      </c>
      <c r="O127" s="24">
        <v>3.0476530968507776</v>
      </c>
      <c r="P127" s="24">
        <v>-1.7732677080815495</v>
      </c>
      <c r="Q127" s="24">
        <v>-8.704101540987164</v>
      </c>
      <c r="R127" s="24">
        <v>-9.2156609434273502</v>
      </c>
      <c r="S127" s="24">
        <v>-19.25155979389973</v>
      </c>
      <c r="T127" s="24">
        <v>-6.8775703655168279</v>
      </c>
      <c r="U127" s="24">
        <v>-6.581450245354203</v>
      </c>
      <c r="V127" s="24">
        <v>-0.38281771451476043</v>
      </c>
      <c r="W127" s="34">
        <v>1.5544407643130143</v>
      </c>
      <c r="X127" s="34">
        <v>11.205060352707985</v>
      </c>
      <c r="Y127" s="34">
        <v>0.35824068572651857</v>
      </c>
      <c r="Z127" s="34">
        <v>171.39403649518852</v>
      </c>
      <c r="AA127" s="34">
        <v>52.647463350469216</v>
      </c>
      <c r="AB127" s="34">
        <v>-1.1464159665227736</v>
      </c>
      <c r="AC127" s="34">
        <v>5.5369854371724037</v>
      </c>
      <c r="AD127" s="34">
        <v>-20.18988135215324</v>
      </c>
    </row>
    <row r="128" spans="4:30" ht="25.5" customHeight="1">
      <c r="D128" s="23" t="s">
        <v>71</v>
      </c>
      <c r="E128" s="24" t="s">
        <v>79</v>
      </c>
      <c r="F128" s="24" t="s">
        <v>79</v>
      </c>
      <c r="G128" s="24" t="s">
        <v>79</v>
      </c>
      <c r="H128" s="24">
        <v>-2.1452556248818921</v>
      </c>
      <c r="I128" s="24">
        <v>2.0484490070357131</v>
      </c>
      <c r="J128" s="24">
        <v>-7.2400985146703896</v>
      </c>
      <c r="K128" s="24">
        <v>-2.3263357967691745</v>
      </c>
      <c r="L128" s="24">
        <v>3.64772858306186</v>
      </c>
      <c r="M128" s="24">
        <v>-3.0934855447420251</v>
      </c>
      <c r="N128" s="24">
        <v>3.5072320836200044</v>
      </c>
      <c r="O128" s="24">
        <v>5.8752644132626708</v>
      </c>
      <c r="P128" s="24">
        <v>1.2859464774379381</v>
      </c>
      <c r="Q128" s="24">
        <v>-0.88254475336222438</v>
      </c>
      <c r="R128" s="24">
        <v>-0.84634560944393256</v>
      </c>
      <c r="S128" s="24">
        <v>6.1807469937432025</v>
      </c>
      <c r="T128" s="24">
        <v>-3.2361806895924383</v>
      </c>
      <c r="U128" s="24">
        <v>0.22060529962202313</v>
      </c>
      <c r="V128" s="24">
        <v>6.6715313435558032</v>
      </c>
      <c r="W128" s="34">
        <v>0.50052663766102512</v>
      </c>
      <c r="X128" s="34">
        <v>4.0914568234835968</v>
      </c>
      <c r="Y128" s="34">
        <v>-40.780585418769732</v>
      </c>
      <c r="Z128" s="34">
        <v>-5.5749061199271255</v>
      </c>
      <c r="AA128" s="34">
        <v>4.9163331304076241</v>
      </c>
      <c r="AB128" s="34">
        <v>-2.6542419380147231</v>
      </c>
      <c r="AC128" s="34">
        <v>-3.3754310635205176</v>
      </c>
      <c r="AD128" s="34">
        <v>30.034545672712753</v>
      </c>
    </row>
    <row r="129" spans="4:30" ht="25.5" customHeight="1">
      <c r="D129" s="23" t="s">
        <v>72</v>
      </c>
      <c r="E129" s="24" t="s">
        <v>79</v>
      </c>
      <c r="F129" s="24" t="s">
        <v>79</v>
      </c>
      <c r="G129" s="24" t="s">
        <v>79</v>
      </c>
      <c r="H129" s="24">
        <v>-0.18529729139462603</v>
      </c>
      <c r="I129" s="24">
        <v>0.72790977979126925</v>
      </c>
      <c r="J129" s="24">
        <v>-3.8105155276054736</v>
      </c>
      <c r="K129" s="24">
        <v>7.577810366548654</v>
      </c>
      <c r="L129" s="24">
        <v>7.4928870627443356</v>
      </c>
      <c r="M129" s="24">
        <v>0.89892164569242983</v>
      </c>
      <c r="N129" s="24">
        <v>-1.1553057344695694</v>
      </c>
      <c r="O129" s="24">
        <v>-5.2172237190932229</v>
      </c>
      <c r="P129" s="24">
        <v>-0.87446150586875104</v>
      </c>
      <c r="Q129" s="24">
        <v>-4.2105737179480958</v>
      </c>
      <c r="R129" s="24">
        <v>-1.0021017398613385</v>
      </c>
      <c r="S129" s="24">
        <v>-1.5310567903926708</v>
      </c>
      <c r="T129" s="24">
        <v>-0.61877606685435405</v>
      </c>
      <c r="U129" s="24">
        <v>-4.0913748892078878</v>
      </c>
      <c r="V129" s="24">
        <v>-6.3132375556565705</v>
      </c>
      <c r="W129" s="34">
        <v>-7.5393642369029568</v>
      </c>
      <c r="X129" s="34">
        <v>3.5879817193525509</v>
      </c>
      <c r="Y129" s="34">
        <v>-30.961525828370995</v>
      </c>
      <c r="Z129" s="34">
        <v>14.641666251389385</v>
      </c>
      <c r="AA129" s="34">
        <v>-7.0545666547396024</v>
      </c>
      <c r="AB129" s="34">
        <v>0.13087616837008653</v>
      </c>
      <c r="AC129" s="34">
        <v>-1.743405462298897</v>
      </c>
      <c r="AD129" s="34">
        <v>1.3055878255986197</v>
      </c>
    </row>
    <row r="130" spans="4:30" ht="25.5" customHeight="1">
      <c r="D130" s="23" t="s">
        <v>73</v>
      </c>
      <c r="E130" s="24" t="s">
        <v>79</v>
      </c>
      <c r="F130" s="24" t="s">
        <v>79</v>
      </c>
      <c r="G130" s="24" t="s">
        <v>79</v>
      </c>
      <c r="H130" s="24">
        <v>-0.81592807820828339</v>
      </c>
      <c r="I130" s="24">
        <v>-0.31882528824556111</v>
      </c>
      <c r="J130" s="24">
        <v>0.64084230403438358</v>
      </c>
      <c r="K130" s="24">
        <v>-2.7007811855228825</v>
      </c>
      <c r="L130" s="24">
        <v>-6.9550294984372822</v>
      </c>
      <c r="M130" s="24">
        <v>-1.9299857615203253</v>
      </c>
      <c r="N130" s="24">
        <v>-0.31531523839566367</v>
      </c>
      <c r="O130" s="24">
        <v>1.8152125514252493</v>
      </c>
      <c r="P130" s="24">
        <v>1.5845323855733451</v>
      </c>
      <c r="Q130" s="24">
        <v>6.6692985073177447</v>
      </c>
      <c r="R130" s="24">
        <v>-1.5567496936413017</v>
      </c>
      <c r="S130" s="24">
        <v>1.3905113749581588</v>
      </c>
      <c r="T130" s="24">
        <v>0.13076520288004545</v>
      </c>
      <c r="U130" s="24">
        <v>-1.8485135597292923</v>
      </c>
      <c r="V130" s="24">
        <v>-1.6176470075054961</v>
      </c>
      <c r="W130" s="34">
        <v>-3.568918560958001</v>
      </c>
      <c r="X130" s="34">
        <v>3.4217145583192554</v>
      </c>
      <c r="Y130" s="34">
        <v>11.997242841766887</v>
      </c>
      <c r="Z130" s="34">
        <v>-2.5874288435806081</v>
      </c>
      <c r="AA130" s="34">
        <v>4.6207228694705726</v>
      </c>
      <c r="AB130" s="34">
        <v>1.3232632760193708</v>
      </c>
      <c r="AC130" s="34">
        <v>1.5063046202142161</v>
      </c>
      <c r="AD130" s="34">
        <v>-2.0269861188934923</v>
      </c>
    </row>
    <row r="131" spans="4:30" ht="25.5" customHeight="1">
      <c r="D131" s="23" t="s">
        <v>74</v>
      </c>
      <c r="E131" s="24" t="s">
        <v>79</v>
      </c>
      <c r="F131" s="24" t="s">
        <v>79</v>
      </c>
      <c r="G131" s="24" t="s">
        <v>79</v>
      </c>
      <c r="H131" s="24">
        <v>0.4238052903827505</v>
      </c>
      <c r="I131" s="24">
        <v>1.998209569695697</v>
      </c>
      <c r="J131" s="24">
        <v>-2.257066660758722</v>
      </c>
      <c r="K131" s="24">
        <v>-2.7815756135539327</v>
      </c>
      <c r="L131" s="24">
        <v>2.7033934424170125</v>
      </c>
      <c r="M131" s="24">
        <v>1.6962911634547329</v>
      </c>
      <c r="N131" s="24">
        <v>2.1031302868740331</v>
      </c>
      <c r="O131" s="24">
        <v>-1.1127023860151075</v>
      </c>
      <c r="P131" s="24">
        <v>-1.1135212274643647</v>
      </c>
      <c r="Q131" s="24">
        <v>4.2693812043625989</v>
      </c>
      <c r="R131" s="24">
        <v>0.20289062073393094</v>
      </c>
      <c r="S131" s="24">
        <v>-7.3414731261477906</v>
      </c>
      <c r="T131" s="24">
        <v>-2.8636931512783237</v>
      </c>
      <c r="U131" s="24">
        <v>-0.42158246286273515</v>
      </c>
      <c r="V131" s="24">
        <v>-0.50793994796809461</v>
      </c>
      <c r="W131" s="34">
        <v>-0.98009824020339753</v>
      </c>
      <c r="X131" s="34">
        <v>-11.206516277325196</v>
      </c>
      <c r="Y131" s="34">
        <v>28.60070594951274</v>
      </c>
      <c r="Z131" s="34">
        <v>9.3970688079827003</v>
      </c>
      <c r="AA131" s="34">
        <v>-4.8947251902831006</v>
      </c>
      <c r="AB131" s="34">
        <v>-0.16921970537792097</v>
      </c>
      <c r="AC131" s="34">
        <v>0.22072283446223917</v>
      </c>
      <c r="AD131" s="34">
        <v>-1.4611856036223281</v>
      </c>
    </row>
    <row r="132" spans="4:30" ht="25.5" customHeight="1">
      <c r="D132" s="23" t="s">
        <v>75</v>
      </c>
      <c r="E132" s="24" t="s">
        <v>79</v>
      </c>
      <c r="F132" s="24" t="s">
        <v>79</v>
      </c>
      <c r="G132" s="24" t="s">
        <v>79</v>
      </c>
      <c r="H132" s="24">
        <v>2.012995626202585</v>
      </c>
      <c r="I132" s="24">
        <v>-3.0748911270303103</v>
      </c>
      <c r="J132" s="24">
        <v>1.2910057936107</v>
      </c>
      <c r="K132" s="24">
        <v>0.86752656792328242</v>
      </c>
      <c r="L132" s="24">
        <v>-3.8770568759738389E-2</v>
      </c>
      <c r="M132" s="24">
        <v>-1.6590476546683774</v>
      </c>
      <c r="N132" s="24">
        <v>2.1429986607116147</v>
      </c>
      <c r="O132" s="24">
        <v>3.3298407018819143</v>
      </c>
      <c r="P132" s="24">
        <v>1.0446460222033549</v>
      </c>
      <c r="Q132" s="24">
        <v>-1.1312311528583807</v>
      </c>
      <c r="R132" s="24">
        <v>2.6947035337259173</v>
      </c>
      <c r="S132" s="24">
        <v>1.7526970803102282</v>
      </c>
      <c r="T132" s="24">
        <v>-1.8452232132698643</v>
      </c>
      <c r="U132" s="24">
        <v>-1.157046048171162</v>
      </c>
      <c r="V132" s="24">
        <v>-3.3633457947415457</v>
      </c>
      <c r="W132" s="34">
        <v>-3.6901651914113542</v>
      </c>
      <c r="X132" s="34">
        <v>3.3362684998344383</v>
      </c>
      <c r="Y132" s="34">
        <v>23.040051613685897</v>
      </c>
      <c r="Z132" s="34">
        <v>-9.8799279214801814</v>
      </c>
      <c r="AA132" s="34">
        <v>2.3536050227646044E-3</v>
      </c>
      <c r="AB132" s="34">
        <v>-3.9648452319726246</v>
      </c>
      <c r="AC132" s="34">
        <v>-1.3713993210515252</v>
      </c>
      <c r="AD132" s="34">
        <v>0.8914365904574284</v>
      </c>
    </row>
    <row r="133" spans="4:30" ht="25.5" customHeight="1">
      <c r="D133" s="23" t="s">
        <v>76</v>
      </c>
      <c r="E133" s="24" t="s">
        <v>79</v>
      </c>
      <c r="F133" s="24" t="s">
        <v>79</v>
      </c>
      <c r="G133" s="24" t="s">
        <v>79</v>
      </c>
      <c r="H133" s="24">
        <v>-1.6559317059102185</v>
      </c>
      <c r="I133" s="24">
        <v>-1.0532433558651078</v>
      </c>
      <c r="J133" s="24">
        <v>3.3523753241228249</v>
      </c>
      <c r="K133" s="24">
        <v>9.0449987949048349E-3</v>
      </c>
      <c r="L133" s="24">
        <v>2.5119308836586418</v>
      </c>
      <c r="M133" s="24">
        <v>-0.70288640443251227</v>
      </c>
      <c r="N133" s="24">
        <v>-1.3993749712556625</v>
      </c>
      <c r="O133" s="24">
        <v>3.3580420851308856</v>
      </c>
      <c r="P133" s="24">
        <v>1.9733393473001737</v>
      </c>
      <c r="Q133" s="24">
        <v>0.9926267191581406</v>
      </c>
      <c r="R133" s="24">
        <v>-1.3630861201884392</v>
      </c>
      <c r="S133" s="24">
        <v>2.1995949748382149</v>
      </c>
      <c r="T133" s="24">
        <v>-3.3754664884792729</v>
      </c>
      <c r="U133" s="24">
        <v>-0.56448902136682078</v>
      </c>
      <c r="V133" s="24">
        <v>-2.4479460529201025</v>
      </c>
      <c r="W133" s="34">
        <v>-5.2642383435988265</v>
      </c>
      <c r="X133" s="34">
        <v>-2.5532011702842916</v>
      </c>
      <c r="Y133" s="34">
        <v>-23.087162031543041</v>
      </c>
      <c r="Z133" s="34">
        <v>-1.7817962166786327</v>
      </c>
      <c r="AA133" s="34">
        <v>5.2741259691261977</v>
      </c>
      <c r="AB133" s="34">
        <v>-1.4197994225135457</v>
      </c>
      <c r="AC133" s="34">
        <v>-1.9382325172945802</v>
      </c>
      <c r="AD133" s="34">
        <v>-2.1451067559463355</v>
      </c>
    </row>
    <row r="134" spans="4:30" ht="25.5" customHeight="1">
      <c r="D134" s="23" t="s">
        <v>77</v>
      </c>
      <c r="E134" s="24" t="s">
        <v>79</v>
      </c>
      <c r="F134" s="24" t="s">
        <v>79</v>
      </c>
      <c r="G134" s="24" t="s">
        <v>79</v>
      </c>
      <c r="H134" s="24">
        <v>0.80776461346701023</v>
      </c>
      <c r="I134" s="24">
        <v>-0.97133040001727844</v>
      </c>
      <c r="J134" s="24">
        <v>-0.393418867532358</v>
      </c>
      <c r="K134" s="24">
        <v>2.993544796256975</v>
      </c>
      <c r="L134" s="24">
        <v>-3.2079795868228067</v>
      </c>
      <c r="M134" s="24">
        <v>2.6259870463000157</v>
      </c>
      <c r="N134" s="24">
        <v>2.5073652109139477</v>
      </c>
      <c r="O134" s="24">
        <v>0.3624027402826302</v>
      </c>
      <c r="P134" s="24">
        <v>-0.60523757987688276</v>
      </c>
      <c r="Q134" s="24">
        <v>-0.94289115156368508</v>
      </c>
      <c r="R134" s="24">
        <v>0.50595286455685784</v>
      </c>
      <c r="S134" s="24">
        <v>-1.128394215327877</v>
      </c>
      <c r="T134" s="24">
        <v>0.27381334222331688</v>
      </c>
      <c r="U134" s="24">
        <v>-1.0534251004549633</v>
      </c>
      <c r="V134" s="24">
        <v>-3.0914073991925695</v>
      </c>
      <c r="W134" s="34">
        <v>-4.9068600879152324</v>
      </c>
      <c r="X134" s="34">
        <v>-4.1640134562670239</v>
      </c>
      <c r="Y134" s="34">
        <v>7.397577902828778</v>
      </c>
      <c r="Z134" s="34">
        <v>0.3978294585033515</v>
      </c>
      <c r="AA134" s="34">
        <v>3.6396300535940229</v>
      </c>
      <c r="AB134" s="34">
        <v>1.4655937669290076</v>
      </c>
      <c r="AC134" s="34">
        <v>0.28666950897486831</v>
      </c>
      <c r="AD134" s="34">
        <v>-1.5972064226277838</v>
      </c>
    </row>
    <row r="135" spans="4:30" ht="25.5" customHeight="1">
      <c r="D135" s="23" t="s">
        <v>78</v>
      </c>
      <c r="E135" s="24" t="s">
        <v>79</v>
      </c>
      <c r="F135" s="24" t="s">
        <v>79</v>
      </c>
      <c r="G135" s="24" t="s">
        <v>79</v>
      </c>
      <c r="H135" s="24">
        <v>0.43625017657067389</v>
      </c>
      <c r="I135" s="24">
        <v>2.1300578561222583</v>
      </c>
      <c r="J135" s="24">
        <v>-1.0345816317063439</v>
      </c>
      <c r="K135" s="24">
        <v>-1.0096394402465014</v>
      </c>
      <c r="L135" s="24">
        <v>1.2643221957349127</v>
      </c>
      <c r="M135" s="24">
        <v>-1.4057502220940266</v>
      </c>
      <c r="N135" s="24">
        <v>-0.16859649475302607</v>
      </c>
      <c r="O135" s="24">
        <v>-2.3810200763874079E-2</v>
      </c>
      <c r="P135" s="24">
        <v>-0.96251677865325513</v>
      </c>
      <c r="Q135" s="24">
        <v>2.632529632934788</v>
      </c>
      <c r="R135" s="24">
        <v>0.7849592900140534</v>
      </c>
      <c r="S135" s="24">
        <v>-2.8867831682325096</v>
      </c>
      <c r="T135" s="24">
        <v>0.80817968914361771</v>
      </c>
      <c r="U135" s="24">
        <v>-0.12279235749984574</v>
      </c>
      <c r="V135" s="24">
        <v>2.4799417409396618</v>
      </c>
      <c r="W135" s="34">
        <v>-4.7334021170731155</v>
      </c>
      <c r="X135" s="34">
        <v>-2.2865272903908052</v>
      </c>
      <c r="Y135" s="34">
        <v>0.86031517413833747</v>
      </c>
      <c r="Z135" s="34">
        <v>-4.7652367002171125E-2</v>
      </c>
      <c r="AA135" s="34">
        <v>-9.1424898460265922</v>
      </c>
      <c r="AB135" s="34">
        <v>1.6475854645812138</v>
      </c>
      <c r="AC135" s="34">
        <v>0.67586387285283323</v>
      </c>
      <c r="AD135" s="34" t="s">
        <v>79</v>
      </c>
    </row>
    <row r="136" spans="4:30" ht="25.5" customHeight="1">
      <c r="D136" s="23" t="s">
        <v>80</v>
      </c>
      <c r="E136" s="24" t="s">
        <v>79</v>
      </c>
      <c r="F136" s="24" t="s">
        <v>79</v>
      </c>
      <c r="G136" s="24" t="s">
        <v>79</v>
      </c>
      <c r="H136" s="24">
        <v>1.0608214416168993</v>
      </c>
      <c r="I136" s="24">
        <v>-0.44881251476439621</v>
      </c>
      <c r="J136" s="24">
        <v>1.5703445249398262</v>
      </c>
      <c r="K136" s="24">
        <v>-1.5139880234020464</v>
      </c>
      <c r="L136" s="24">
        <v>-0.25964666396862679</v>
      </c>
      <c r="M136" s="24">
        <v>-0.30520143307006808</v>
      </c>
      <c r="N136" s="24">
        <v>-5.0319486217504377</v>
      </c>
      <c r="O136" s="24">
        <v>1.1216991694619649</v>
      </c>
      <c r="P136" s="24">
        <v>0.53498708251824567</v>
      </c>
      <c r="Q136" s="24">
        <v>-0.72536480507354728</v>
      </c>
      <c r="R136" s="24">
        <v>-1.3053698412202608</v>
      </c>
      <c r="S136" s="24">
        <v>5.3098427613105237</v>
      </c>
      <c r="T136" s="24">
        <v>-4.5726736563184271</v>
      </c>
      <c r="U136" s="24">
        <v>1.1885260198737368</v>
      </c>
      <c r="V136" s="24">
        <v>4.1439269181391847</v>
      </c>
      <c r="W136" s="34">
        <v>-6.6382192160601043</v>
      </c>
      <c r="X136" s="34">
        <v>-6.8215173263519784</v>
      </c>
      <c r="Y136" s="34">
        <v>14.962526700139955</v>
      </c>
      <c r="Z136" s="34">
        <v>6.8115029398711613</v>
      </c>
      <c r="AA136" s="34">
        <v>-2.2694027726103294</v>
      </c>
      <c r="AB136" s="34">
        <v>-0.59422034513550992</v>
      </c>
      <c r="AC136" s="34">
        <v>-0.98152510337561338</v>
      </c>
      <c r="AD136" s="34" t="s">
        <v>79</v>
      </c>
    </row>
    <row r="137" spans="4:30" ht="25.5" customHeight="1">
      <c r="D137" s="25" t="s">
        <v>81</v>
      </c>
      <c r="E137" s="26" t="s">
        <v>79</v>
      </c>
      <c r="F137" s="26" t="s">
        <v>79</v>
      </c>
      <c r="G137" s="26" t="s">
        <v>79</v>
      </c>
      <c r="H137" s="26">
        <v>-11.216700433672887</v>
      </c>
      <c r="I137" s="26">
        <v>5.8189012679056296</v>
      </c>
      <c r="J137" s="26">
        <v>-0.54721905305050722</v>
      </c>
      <c r="K137" s="26">
        <v>-1.9327196996865026</v>
      </c>
      <c r="L137" s="26">
        <v>-2.8144077357145636</v>
      </c>
      <c r="M137" s="26">
        <v>2.6183140656654835</v>
      </c>
      <c r="N137" s="26">
        <v>3.7169243067558977</v>
      </c>
      <c r="O137" s="26">
        <v>13.545939812041329</v>
      </c>
      <c r="P137" s="26">
        <v>3.6441240623244164</v>
      </c>
      <c r="Q137" s="26">
        <v>1.0839612374962115</v>
      </c>
      <c r="R137" s="26">
        <v>7.4682499299864258</v>
      </c>
      <c r="S137" s="26">
        <v>2.0612503275246885</v>
      </c>
      <c r="T137" s="26">
        <v>2.5911433420988672</v>
      </c>
      <c r="U137" s="26">
        <v>1.2087728806041032</v>
      </c>
      <c r="V137" s="26">
        <v>-3.3984395174762483</v>
      </c>
      <c r="W137" s="35">
        <v>1.2162815551651773</v>
      </c>
      <c r="X137" s="35">
        <v>28.601132683665131</v>
      </c>
      <c r="Y137" s="35">
        <v>-14.190308527339102</v>
      </c>
      <c r="Z137" s="35">
        <v>-2.2483552995396061</v>
      </c>
      <c r="AA137" s="35">
        <v>1.253026141723379</v>
      </c>
      <c r="AB137" s="35">
        <v>-3.7040120432489942</v>
      </c>
      <c r="AC137" s="35">
        <v>1.1463801094644399</v>
      </c>
      <c r="AD137" s="35" t="s">
        <v>79</v>
      </c>
    </row>
    <row r="138" spans="4:30" ht="25.5" customHeight="1"/>
    <row r="139" spans="4:30" ht="25.5" customHeight="1">
      <c r="D139" s="123" t="s">
        <v>90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</row>
    <row r="140" spans="4:30" ht="25.5" customHeight="1">
      <c r="D140" s="125" t="s">
        <v>96</v>
      </c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</row>
    <row r="141" spans="4:30" ht="25.5" customHeight="1">
      <c r="D141" s="124" t="s">
        <v>97</v>
      </c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</row>
    <row r="142" spans="4:30" ht="25.5" customHeight="1">
      <c r="D142" s="21"/>
      <c r="E142" s="22">
        <v>2000</v>
      </c>
      <c r="F142" s="22">
        <v>2001</v>
      </c>
      <c r="G142" s="22">
        <v>2002</v>
      </c>
      <c r="H142" s="22">
        <v>2003</v>
      </c>
      <c r="I142" s="22">
        <v>2004</v>
      </c>
      <c r="J142" s="22">
        <v>2005</v>
      </c>
      <c r="K142" s="22">
        <v>2006</v>
      </c>
      <c r="L142" s="22">
        <v>2007</v>
      </c>
      <c r="M142" s="22">
        <v>2008</v>
      </c>
      <c r="N142" s="22">
        <v>2009</v>
      </c>
      <c r="O142" s="22">
        <v>2010</v>
      </c>
      <c r="P142" s="22">
        <v>2011</v>
      </c>
      <c r="Q142" s="22">
        <v>2012</v>
      </c>
      <c r="R142" s="22">
        <v>2013</v>
      </c>
      <c r="S142" s="22">
        <v>2014</v>
      </c>
      <c r="T142" s="22">
        <v>2015</v>
      </c>
      <c r="U142" s="22">
        <v>2016</v>
      </c>
      <c r="V142" s="22">
        <v>2017</v>
      </c>
      <c r="W142" s="22">
        <v>2018</v>
      </c>
      <c r="X142" s="22">
        <v>2019</v>
      </c>
      <c r="Y142" s="22">
        <v>2020</v>
      </c>
      <c r="Z142" s="22">
        <v>2021</v>
      </c>
      <c r="AA142" s="22">
        <v>2022</v>
      </c>
      <c r="AB142" s="22">
        <v>2023</v>
      </c>
      <c r="AC142" s="22">
        <v>2024</v>
      </c>
      <c r="AD142" s="22">
        <v>2025</v>
      </c>
    </row>
    <row r="143" spans="4:30" ht="25.5" customHeight="1">
      <c r="D143" s="23" t="s">
        <v>69</v>
      </c>
      <c r="E143" s="24" t="s">
        <v>79</v>
      </c>
      <c r="F143" s="24" t="s">
        <v>79</v>
      </c>
      <c r="G143" s="24" t="s">
        <v>79</v>
      </c>
      <c r="H143" s="24" t="s">
        <v>79</v>
      </c>
      <c r="I143" s="24">
        <v>2.2775759672490237</v>
      </c>
      <c r="J143" s="24">
        <v>1.1771725338432848</v>
      </c>
      <c r="K143" s="24">
        <v>10.276876680601642</v>
      </c>
      <c r="L143" s="24">
        <v>2.9375510701353136</v>
      </c>
      <c r="M143" s="24">
        <v>-4.2076785948726769</v>
      </c>
      <c r="N143" s="24">
        <v>-13.218955166748414</v>
      </c>
      <c r="O143" s="24">
        <v>11.683988770196363</v>
      </c>
      <c r="P143" s="24">
        <v>-9.242710630964357</v>
      </c>
      <c r="Q143" s="24">
        <v>-15.959884447662509</v>
      </c>
      <c r="R143" s="24">
        <v>8.742402168918062</v>
      </c>
      <c r="S143" s="24">
        <v>-4.0244276510510986</v>
      </c>
      <c r="T143" s="24">
        <v>9.3045196473952707</v>
      </c>
      <c r="U143" s="24">
        <v>-2.7059620687069574</v>
      </c>
      <c r="V143" s="24">
        <v>-13.076766601570922</v>
      </c>
      <c r="W143" s="34">
        <v>1.4478594419075064</v>
      </c>
      <c r="X143" s="34">
        <v>6.1882608041208265</v>
      </c>
      <c r="Y143" s="34">
        <v>-3.025950197390348</v>
      </c>
      <c r="Z143" s="34">
        <v>-5.2425196546201924E-2</v>
      </c>
      <c r="AA143" s="34">
        <v>-4.4344610001311064</v>
      </c>
      <c r="AB143" s="34">
        <v>2.9314357223946264</v>
      </c>
      <c r="AC143" s="34">
        <v>-0.72351096502047962</v>
      </c>
      <c r="AD143" s="34">
        <v>5.0300408182093026</v>
      </c>
    </row>
    <row r="144" spans="4:30" ht="25.5" customHeight="1">
      <c r="D144" s="23" t="s">
        <v>70</v>
      </c>
      <c r="E144" s="24" t="s">
        <v>79</v>
      </c>
      <c r="F144" s="24" t="s">
        <v>79</v>
      </c>
      <c r="G144" s="24" t="s">
        <v>79</v>
      </c>
      <c r="H144" s="24">
        <v>2.0881314374654458</v>
      </c>
      <c r="I144" s="24">
        <v>-6.2043225125308794</v>
      </c>
      <c r="J144" s="24">
        <v>39.598812867666531</v>
      </c>
      <c r="K144" s="24">
        <v>-5.6581374130319606</v>
      </c>
      <c r="L144" s="24">
        <v>3.5372960748953908</v>
      </c>
      <c r="M144" s="24">
        <v>9.90924049462234</v>
      </c>
      <c r="N144" s="24">
        <v>9.1609076793103483</v>
      </c>
      <c r="O144" s="24">
        <v>-3.1176312896169511</v>
      </c>
      <c r="P144" s="24">
        <v>-2.2577288651004612</v>
      </c>
      <c r="Q144" s="24">
        <v>-5.2341263263711024E-2</v>
      </c>
      <c r="R144" s="24">
        <v>0.65299639595040038</v>
      </c>
      <c r="S144" s="24">
        <v>3.6492021843655742</v>
      </c>
      <c r="T144" s="24">
        <v>-4.2130623303442523</v>
      </c>
      <c r="U144" s="24">
        <v>-2.9222297323227786</v>
      </c>
      <c r="V144" s="24">
        <v>-4.2623462807399921</v>
      </c>
      <c r="W144" s="34">
        <v>1.083110321297287</v>
      </c>
      <c r="X144" s="34">
        <v>2.1981324900611554</v>
      </c>
      <c r="Y144" s="34">
        <v>-1.0516688970831245</v>
      </c>
      <c r="Z144" s="34">
        <v>2.6368978618085848</v>
      </c>
      <c r="AA144" s="34">
        <v>3.9090321051094223</v>
      </c>
      <c r="AB144" s="34">
        <v>-5.4526666459237649</v>
      </c>
      <c r="AC144" s="34">
        <v>1.9010556901704057</v>
      </c>
      <c r="AD144" s="34">
        <v>-4.7256631118533736</v>
      </c>
    </row>
    <row r="145" spans="4:30" ht="25.5" customHeight="1">
      <c r="D145" s="23" t="s">
        <v>71</v>
      </c>
      <c r="E145" s="24" t="s">
        <v>79</v>
      </c>
      <c r="F145" s="24" t="s">
        <v>79</v>
      </c>
      <c r="G145" s="24" t="s">
        <v>79</v>
      </c>
      <c r="H145" s="24">
        <v>-12.153151061298672</v>
      </c>
      <c r="I145" s="24">
        <v>6.3752563011492569</v>
      </c>
      <c r="J145" s="24">
        <v>10.914309202522588</v>
      </c>
      <c r="K145" s="24">
        <v>-4.1913963017670142E-3</v>
      </c>
      <c r="L145" s="24">
        <v>3.4834945829703035</v>
      </c>
      <c r="M145" s="24">
        <v>-1.6477699477140617</v>
      </c>
      <c r="N145" s="24">
        <v>-2.0365957194867002</v>
      </c>
      <c r="O145" s="24">
        <v>6.3218665190917012</v>
      </c>
      <c r="P145" s="24">
        <v>10.44011575072652</v>
      </c>
      <c r="Q145" s="24">
        <v>1.075671477105522</v>
      </c>
      <c r="R145" s="24">
        <v>-3.9168503942294652</v>
      </c>
      <c r="S145" s="24">
        <v>-2.8090843237789764</v>
      </c>
      <c r="T145" s="24">
        <v>-2.2510022462406409</v>
      </c>
      <c r="U145" s="24">
        <v>10.941437109516183</v>
      </c>
      <c r="V145" s="24">
        <v>8.103871218900105</v>
      </c>
      <c r="W145" s="34">
        <v>-4.7796275271194784</v>
      </c>
      <c r="X145" s="34">
        <v>0.85222240571922736</v>
      </c>
      <c r="Y145" s="34">
        <v>-21.147592241295289</v>
      </c>
      <c r="Z145" s="34">
        <v>-18.328919539398768</v>
      </c>
      <c r="AA145" s="34">
        <v>6.2084987146356019</v>
      </c>
      <c r="AB145" s="34">
        <v>9.974208518547357</v>
      </c>
      <c r="AC145" s="34">
        <v>-5.3786239809618497</v>
      </c>
      <c r="AD145" s="34">
        <v>3.0668968587163059</v>
      </c>
    </row>
    <row r="146" spans="4:30" ht="25.5" customHeight="1">
      <c r="D146" s="23" t="s">
        <v>72</v>
      </c>
      <c r="E146" s="24" t="s">
        <v>79</v>
      </c>
      <c r="F146" s="24" t="s">
        <v>79</v>
      </c>
      <c r="G146" s="24" t="s">
        <v>79</v>
      </c>
      <c r="H146" s="24">
        <v>2.9055869102747822</v>
      </c>
      <c r="I146" s="24">
        <v>-7.122637733679726</v>
      </c>
      <c r="J146" s="24">
        <v>14.34530660684854</v>
      </c>
      <c r="K146" s="24">
        <v>3.9271218999633817</v>
      </c>
      <c r="L146" s="24">
        <v>4.5237818788656403</v>
      </c>
      <c r="M146" s="24">
        <v>0.500136063397294</v>
      </c>
      <c r="N146" s="24">
        <v>12.006562401144194</v>
      </c>
      <c r="O146" s="24">
        <v>-0.85653232435050075</v>
      </c>
      <c r="P146" s="24">
        <v>-9.2794210654019498</v>
      </c>
      <c r="Q146" s="24">
        <v>1.8477993591799802</v>
      </c>
      <c r="R146" s="24">
        <v>3.525642705445331</v>
      </c>
      <c r="S146" s="24">
        <v>-0.29950334604592621</v>
      </c>
      <c r="T146" s="24">
        <v>-10.137343078877258</v>
      </c>
      <c r="U146" s="24">
        <v>-13.205173012869265</v>
      </c>
      <c r="V146" s="24">
        <v>5.9226737983936406</v>
      </c>
      <c r="W146" s="34">
        <v>14.700007084277544</v>
      </c>
      <c r="X146" s="34">
        <v>-3.6183992665948628</v>
      </c>
      <c r="Y146" s="34">
        <v>-24.579384677454954</v>
      </c>
      <c r="Z146" s="34">
        <v>14.446212848527784</v>
      </c>
      <c r="AA146" s="34">
        <v>-3.4408936993066463</v>
      </c>
      <c r="AB146" s="34">
        <v>-9.4751158512587423</v>
      </c>
      <c r="AC146" s="34">
        <v>7.5711900789906972</v>
      </c>
      <c r="AD146" s="34">
        <v>-1.2859946813584267</v>
      </c>
    </row>
    <row r="147" spans="4:30" ht="25.5" customHeight="1">
      <c r="D147" s="23" t="s">
        <v>73</v>
      </c>
      <c r="E147" s="24" t="s">
        <v>79</v>
      </c>
      <c r="F147" s="24" t="s">
        <v>79</v>
      </c>
      <c r="G147" s="24" t="s">
        <v>79</v>
      </c>
      <c r="H147" s="24">
        <v>-1.8170564669660383</v>
      </c>
      <c r="I147" s="24">
        <v>2.7782783449421533</v>
      </c>
      <c r="J147" s="24">
        <v>-8.0630800035485279</v>
      </c>
      <c r="K147" s="24">
        <v>6.1574344183667584</v>
      </c>
      <c r="L147" s="24">
        <v>-0.43383811250805593</v>
      </c>
      <c r="M147" s="24">
        <v>8.3995905590632738</v>
      </c>
      <c r="N147" s="24">
        <v>-10.048916736363134</v>
      </c>
      <c r="O147" s="24">
        <v>-0.55754902135505269</v>
      </c>
      <c r="P147" s="24">
        <v>19.155784303752867</v>
      </c>
      <c r="Q147" s="24">
        <v>0.54350362194557356</v>
      </c>
      <c r="R147" s="24">
        <v>-1.2500868359999084</v>
      </c>
      <c r="S147" s="24">
        <v>0.23131006529981679</v>
      </c>
      <c r="T147" s="24">
        <v>0.97178210829564904</v>
      </c>
      <c r="U147" s="24">
        <v>-0.66609653272038383</v>
      </c>
      <c r="V147" s="24">
        <v>-0.58266385736147619</v>
      </c>
      <c r="W147" s="34">
        <v>-9.8570097986699583</v>
      </c>
      <c r="X147" s="34">
        <v>-1.4783468252810961</v>
      </c>
      <c r="Y147" s="34">
        <v>16.08177602222991</v>
      </c>
      <c r="Z147" s="34">
        <v>4.7021527711114786</v>
      </c>
      <c r="AA147" s="34">
        <v>4.6987437939355781</v>
      </c>
      <c r="AB147" s="34">
        <v>-1.900217729431386E-2</v>
      </c>
      <c r="AC147" s="34">
        <v>-7.56548536642131</v>
      </c>
      <c r="AD147" s="34">
        <v>3.1746355375859459</v>
      </c>
    </row>
    <row r="148" spans="4:30" ht="25.5" customHeight="1">
      <c r="D148" s="23" t="s">
        <v>74</v>
      </c>
      <c r="E148" s="24" t="s">
        <v>79</v>
      </c>
      <c r="F148" s="24" t="s">
        <v>79</v>
      </c>
      <c r="G148" s="24" t="s">
        <v>79</v>
      </c>
      <c r="H148" s="24">
        <v>-0.80528427831546567</v>
      </c>
      <c r="I148" s="24">
        <v>4.5058323987474669</v>
      </c>
      <c r="J148" s="24">
        <v>3.4059866868454636</v>
      </c>
      <c r="K148" s="24">
        <v>-5.2224114170848708</v>
      </c>
      <c r="L148" s="24">
        <v>-1.4390051568826778</v>
      </c>
      <c r="M148" s="24">
        <v>3.1098455147285486</v>
      </c>
      <c r="N148" s="24">
        <v>16.776228617132595</v>
      </c>
      <c r="O148" s="24">
        <v>14.353136967354496</v>
      </c>
      <c r="P148" s="24">
        <v>29.206357123758011</v>
      </c>
      <c r="Q148" s="24">
        <v>-5.7027795866607223</v>
      </c>
      <c r="R148" s="24">
        <v>5.0331583599524388</v>
      </c>
      <c r="S148" s="24">
        <v>-0.72361562788443301</v>
      </c>
      <c r="T148" s="24">
        <v>0.7859424136551274</v>
      </c>
      <c r="U148" s="24">
        <v>-3.029460832660591</v>
      </c>
      <c r="V148" s="24">
        <v>-4.0691872974594201</v>
      </c>
      <c r="W148" s="34">
        <v>2.5218083759254162</v>
      </c>
      <c r="X148" s="34">
        <v>-5.5378508857628077</v>
      </c>
      <c r="Y148" s="34">
        <v>22.181082009853913</v>
      </c>
      <c r="Z148" s="34">
        <v>-3.9513162572087923</v>
      </c>
      <c r="AA148" s="34">
        <v>-2.5875033979174122</v>
      </c>
      <c r="AB148" s="34">
        <v>-4.1448945481622701</v>
      </c>
      <c r="AC148" s="34">
        <v>4.2576082556972539</v>
      </c>
      <c r="AD148" s="34">
        <v>-2.3051447044793449</v>
      </c>
    </row>
    <row r="149" spans="4:30" ht="25.5" customHeight="1">
      <c r="D149" s="23" t="s">
        <v>75</v>
      </c>
      <c r="E149" s="24" t="s">
        <v>79</v>
      </c>
      <c r="F149" s="24" t="s">
        <v>79</v>
      </c>
      <c r="G149" s="24" t="s">
        <v>79</v>
      </c>
      <c r="H149" s="24">
        <v>3.7699317488819162</v>
      </c>
      <c r="I149" s="24">
        <v>-6.7853380676027868</v>
      </c>
      <c r="J149" s="24">
        <v>2.1934814985288487</v>
      </c>
      <c r="K149" s="24">
        <v>1.9639827922036668</v>
      </c>
      <c r="L149" s="24">
        <v>8.8120457233183735</v>
      </c>
      <c r="M149" s="24">
        <v>-4.8988936261018523E-2</v>
      </c>
      <c r="N149" s="24">
        <v>-8.3345028588260419</v>
      </c>
      <c r="O149" s="24">
        <v>-11.043627007949109</v>
      </c>
      <c r="P149" s="24">
        <v>-21.055969100070303</v>
      </c>
      <c r="Q149" s="24">
        <v>4.3940962062920308</v>
      </c>
      <c r="R149" s="24">
        <v>-0.4047439886654014</v>
      </c>
      <c r="S149" s="24">
        <v>0.62808652555361721</v>
      </c>
      <c r="T149" s="24">
        <v>-8.3618511339681127</v>
      </c>
      <c r="U149" s="24">
        <v>1.1934718114828158</v>
      </c>
      <c r="V149" s="24">
        <v>3.8428880161774481</v>
      </c>
      <c r="W149" s="34">
        <v>-2.9430052480379776</v>
      </c>
      <c r="X149" s="34">
        <v>-2.0754098737104099</v>
      </c>
      <c r="Y149" s="34">
        <v>8.7759139864036264</v>
      </c>
      <c r="Z149" s="34">
        <v>-1.1854401336255704</v>
      </c>
      <c r="AA149" s="34">
        <v>-1.2998496002997406</v>
      </c>
      <c r="AB149" s="34">
        <v>14.62554446963038</v>
      </c>
      <c r="AC149" s="34">
        <v>-2.8335491834896587E-2</v>
      </c>
      <c r="AD149" s="34">
        <v>-3.097930921264791</v>
      </c>
    </row>
    <row r="150" spans="4:30" ht="25.5" customHeight="1">
      <c r="D150" s="23" t="s">
        <v>76</v>
      </c>
      <c r="E150" s="24" t="s">
        <v>79</v>
      </c>
      <c r="F150" s="24" t="s">
        <v>79</v>
      </c>
      <c r="G150" s="24" t="s">
        <v>79</v>
      </c>
      <c r="H150" s="24">
        <v>17.019493554956668</v>
      </c>
      <c r="I150" s="24">
        <v>-1.442235766949862</v>
      </c>
      <c r="J150" s="24">
        <v>-2.7518911601515317</v>
      </c>
      <c r="K150" s="24">
        <v>-1.2692553919118166</v>
      </c>
      <c r="L150" s="24">
        <v>0.98752051924999584</v>
      </c>
      <c r="M150" s="24">
        <v>9.7285912968114943</v>
      </c>
      <c r="N150" s="24">
        <v>-2.0999057497388507</v>
      </c>
      <c r="O150" s="24">
        <v>-0.67512711255237612</v>
      </c>
      <c r="P150" s="24">
        <v>-0.39104208277869201</v>
      </c>
      <c r="Q150" s="24">
        <v>0.41665140424551605</v>
      </c>
      <c r="R150" s="24">
        <v>2.113691535874751</v>
      </c>
      <c r="S150" s="24">
        <v>6.0263541733057702</v>
      </c>
      <c r="T150" s="24">
        <v>3.216806472550271</v>
      </c>
      <c r="U150" s="24">
        <v>0.50483287806315502</v>
      </c>
      <c r="V150" s="24">
        <v>-9.3847919084708025</v>
      </c>
      <c r="W150" s="34">
        <v>2.5126013037024553</v>
      </c>
      <c r="X150" s="34">
        <v>6.5235559198528525</v>
      </c>
      <c r="Y150" s="34">
        <v>3.3104272190106254</v>
      </c>
      <c r="Z150" s="34">
        <v>-1.6795928625868539</v>
      </c>
      <c r="AA150" s="34">
        <v>-4.3728186701772369</v>
      </c>
      <c r="AB150" s="34">
        <v>-3.1649621716011933</v>
      </c>
      <c r="AC150" s="34">
        <v>-1.1242412789514544</v>
      </c>
      <c r="AD150" s="34">
        <v>4.9267222184574466</v>
      </c>
    </row>
    <row r="151" spans="4:30" ht="25.5" customHeight="1">
      <c r="D151" s="23" t="s">
        <v>77</v>
      </c>
      <c r="E151" s="24" t="s">
        <v>79</v>
      </c>
      <c r="F151" s="24" t="s">
        <v>79</v>
      </c>
      <c r="G151" s="24" t="s">
        <v>79</v>
      </c>
      <c r="H151" s="24">
        <v>-5.180928252037087</v>
      </c>
      <c r="I151" s="24">
        <v>4.5821228737167319</v>
      </c>
      <c r="J151" s="24">
        <v>-0.62320056130389379</v>
      </c>
      <c r="K151" s="24">
        <v>-0.2251143445122783</v>
      </c>
      <c r="L151" s="24">
        <v>-0.87052761242597532</v>
      </c>
      <c r="M151" s="24">
        <v>0.91330979597368245</v>
      </c>
      <c r="N151" s="24">
        <v>5.2608621356972085</v>
      </c>
      <c r="O151" s="24">
        <v>13.873073283624105</v>
      </c>
      <c r="P151" s="24">
        <v>1.1584001900634355</v>
      </c>
      <c r="Q151" s="24">
        <v>-4.1846422287387881</v>
      </c>
      <c r="R151" s="24">
        <v>1.7091239710627759</v>
      </c>
      <c r="S151" s="24">
        <v>-0.63149406957316856</v>
      </c>
      <c r="T151" s="24">
        <v>-1.3445580397135171</v>
      </c>
      <c r="U151" s="24">
        <v>-0.11003651748191512</v>
      </c>
      <c r="V151" s="24">
        <v>0.4503624405473694</v>
      </c>
      <c r="W151" s="34">
        <v>0.34364027491553539</v>
      </c>
      <c r="X151" s="34">
        <v>0.2277342310957664</v>
      </c>
      <c r="Y151" s="34">
        <v>0.5804469735489981</v>
      </c>
      <c r="Z151" s="34">
        <v>-3.8924936510720043</v>
      </c>
      <c r="AA151" s="34">
        <v>3.7010750995021047</v>
      </c>
      <c r="AB151" s="34">
        <v>1.5663261258816563</v>
      </c>
      <c r="AC151" s="34">
        <v>-0.65691630108281052</v>
      </c>
      <c r="AD151" s="34">
        <v>-0.93810988891858127</v>
      </c>
    </row>
    <row r="152" spans="4:30" ht="25.5" customHeight="1">
      <c r="D152" s="23" t="s">
        <v>78</v>
      </c>
      <c r="E152" s="24" t="s">
        <v>79</v>
      </c>
      <c r="F152" s="24" t="s">
        <v>79</v>
      </c>
      <c r="G152" s="24" t="s">
        <v>79</v>
      </c>
      <c r="H152" s="24">
        <v>29.199332613206774</v>
      </c>
      <c r="I152" s="24">
        <v>-1.0142615598843441</v>
      </c>
      <c r="J152" s="24">
        <v>7.6954646276431449</v>
      </c>
      <c r="K152" s="24">
        <v>0.82611757844510691</v>
      </c>
      <c r="L152" s="24">
        <v>0.52765120350588557</v>
      </c>
      <c r="M152" s="24">
        <v>1.8536759163318095</v>
      </c>
      <c r="N152" s="24">
        <v>3.2644849588451708</v>
      </c>
      <c r="O152" s="24">
        <v>-13.178015318836621</v>
      </c>
      <c r="P152" s="24">
        <v>0.98271489469428097</v>
      </c>
      <c r="Q152" s="24">
        <v>4.5080387771939678</v>
      </c>
      <c r="R152" s="24">
        <v>0.16690986388929741</v>
      </c>
      <c r="S152" s="24">
        <v>6.1571228164107428</v>
      </c>
      <c r="T152" s="24">
        <v>-11.807582440350039</v>
      </c>
      <c r="U152" s="24">
        <v>-4.1560099236139241</v>
      </c>
      <c r="V152" s="24">
        <v>0.58168042958435251</v>
      </c>
      <c r="W152" s="34">
        <v>-5.0607465783821475</v>
      </c>
      <c r="X152" s="34">
        <v>1.7715086359610055</v>
      </c>
      <c r="Y152" s="34">
        <v>-0.37741670788549175</v>
      </c>
      <c r="Z152" s="34">
        <v>5.184062406472334</v>
      </c>
      <c r="AA152" s="34">
        <v>5.2731044650189851</v>
      </c>
      <c r="AB152" s="34">
        <v>-7.5312907058050049</v>
      </c>
      <c r="AC152" s="34">
        <v>0.28766352643048165</v>
      </c>
      <c r="AD152" s="34" t="s">
        <v>79</v>
      </c>
    </row>
    <row r="153" spans="4:30" ht="25.5" customHeight="1">
      <c r="D153" s="23" t="s">
        <v>80</v>
      </c>
      <c r="E153" s="24" t="s">
        <v>79</v>
      </c>
      <c r="F153" s="24" t="s">
        <v>79</v>
      </c>
      <c r="G153" s="24" t="s">
        <v>79</v>
      </c>
      <c r="H153" s="24">
        <v>1.3301666232558906</v>
      </c>
      <c r="I153" s="24">
        <v>-0.44192189780526414</v>
      </c>
      <c r="J153" s="24">
        <v>-2.356777582395575</v>
      </c>
      <c r="K153" s="24">
        <v>1.8325822486122689</v>
      </c>
      <c r="L153" s="24">
        <v>6.0389453512563751</v>
      </c>
      <c r="M153" s="24">
        <v>-7.3530697796441942</v>
      </c>
      <c r="N153" s="24">
        <v>2.2059692723924273</v>
      </c>
      <c r="O153" s="24">
        <v>6.1859226161979031</v>
      </c>
      <c r="P153" s="24">
        <v>5.1817722215486084</v>
      </c>
      <c r="Q153" s="24">
        <v>-5.780980909754696</v>
      </c>
      <c r="R153" s="24">
        <v>-5.7720415260321678</v>
      </c>
      <c r="S153" s="24">
        <v>1.097576608018902</v>
      </c>
      <c r="T153" s="24">
        <v>20.668928232046401</v>
      </c>
      <c r="U153" s="24">
        <v>9.3983764821278015</v>
      </c>
      <c r="V153" s="24">
        <v>-3.2435033113935363</v>
      </c>
      <c r="W153" s="34">
        <v>-0.97087319481896639</v>
      </c>
      <c r="X153" s="34">
        <v>1.2932111416186443</v>
      </c>
      <c r="Y153" s="34">
        <v>-6.1702901734350668E-3</v>
      </c>
      <c r="Z153" s="34">
        <v>-2.3867218119369982</v>
      </c>
      <c r="AA153" s="34">
        <v>-10.8618165827844</v>
      </c>
      <c r="AB153" s="34">
        <v>12.505148058575678</v>
      </c>
      <c r="AC153" s="34">
        <v>3.3295341296771808</v>
      </c>
      <c r="AD153" s="34" t="s">
        <v>79</v>
      </c>
    </row>
    <row r="154" spans="4:30" ht="25.5" customHeight="1">
      <c r="D154" s="25" t="s">
        <v>81</v>
      </c>
      <c r="E154" s="26" t="s">
        <v>79</v>
      </c>
      <c r="F154" s="26" t="s">
        <v>79</v>
      </c>
      <c r="G154" s="26" t="s">
        <v>79</v>
      </c>
      <c r="H154" s="26">
        <v>-11.776852019561691</v>
      </c>
      <c r="I154" s="26">
        <v>-7.0341149066915793</v>
      </c>
      <c r="J154" s="26">
        <v>11.24264481132764</v>
      </c>
      <c r="K154" s="26">
        <v>6.4087820893504954</v>
      </c>
      <c r="L154" s="26">
        <v>3.6169989216689347</v>
      </c>
      <c r="M154" s="26">
        <v>6.0792305143293257</v>
      </c>
      <c r="N154" s="26">
        <v>-3.2059949651354391</v>
      </c>
      <c r="O154" s="26">
        <v>7.7926048146611082</v>
      </c>
      <c r="P154" s="26">
        <v>20.662699172434994</v>
      </c>
      <c r="Q154" s="26">
        <v>1.3934312578633978E-2</v>
      </c>
      <c r="R154" s="26">
        <v>-1.8016492933801809</v>
      </c>
      <c r="S154" s="26">
        <v>-2.1400665898991145</v>
      </c>
      <c r="T154" s="26">
        <v>-6.5177515243913131</v>
      </c>
      <c r="U154" s="26">
        <v>9.6698067756716846</v>
      </c>
      <c r="V154" s="26">
        <v>4.2915748175263779</v>
      </c>
      <c r="W154" s="35">
        <v>1.378462186498286</v>
      </c>
      <c r="X154" s="35">
        <v>-3.0917484457836375</v>
      </c>
      <c r="Y154" s="35">
        <v>-3.9249735496278637</v>
      </c>
      <c r="Z154" s="35">
        <v>2.8796573773785417</v>
      </c>
      <c r="AA154" s="35">
        <v>7.0329366637341462</v>
      </c>
      <c r="AB154" s="35">
        <v>-5.2158669765087424</v>
      </c>
      <c r="AC154" s="35">
        <v>-4.8381437365800473</v>
      </c>
      <c r="AD154" s="35" t="s">
        <v>79</v>
      </c>
    </row>
    <row r="155" spans="4:30" ht="25.5" customHeight="1"/>
    <row r="156" spans="4:30" ht="25.5" customHeight="1">
      <c r="D156" s="123" t="s">
        <v>91</v>
      </c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</row>
    <row r="157" spans="4:30" ht="25.5" customHeight="1">
      <c r="D157" s="125" t="s">
        <v>96</v>
      </c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</row>
    <row r="158" spans="4:30" ht="25.5" customHeight="1">
      <c r="D158" s="124" t="s">
        <v>97</v>
      </c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</row>
    <row r="159" spans="4:30" ht="25.5" customHeight="1">
      <c r="D159" s="21"/>
      <c r="E159" s="22">
        <v>2000</v>
      </c>
      <c r="F159" s="22">
        <v>2001</v>
      </c>
      <c r="G159" s="22">
        <v>2002</v>
      </c>
      <c r="H159" s="22">
        <v>2003</v>
      </c>
      <c r="I159" s="22">
        <v>2004</v>
      </c>
      <c r="J159" s="22">
        <v>2005</v>
      </c>
      <c r="K159" s="22">
        <v>2006</v>
      </c>
      <c r="L159" s="22">
        <v>2007</v>
      </c>
      <c r="M159" s="22">
        <v>2008</v>
      </c>
      <c r="N159" s="22">
        <v>2009</v>
      </c>
      <c r="O159" s="22">
        <v>2010</v>
      </c>
      <c r="P159" s="22">
        <v>2011</v>
      </c>
      <c r="Q159" s="22">
        <v>2012</v>
      </c>
      <c r="R159" s="22">
        <v>2013</v>
      </c>
      <c r="S159" s="22">
        <v>2014</v>
      </c>
      <c r="T159" s="22">
        <v>2015</v>
      </c>
      <c r="U159" s="22">
        <v>2016</v>
      </c>
      <c r="V159" s="22">
        <v>2017</v>
      </c>
      <c r="W159" s="22">
        <v>2018</v>
      </c>
      <c r="X159" s="22">
        <v>2019</v>
      </c>
      <c r="Y159" s="22">
        <v>2020</v>
      </c>
      <c r="Z159" s="22">
        <v>2021</v>
      </c>
      <c r="AA159" s="22">
        <v>2022</v>
      </c>
      <c r="AB159" s="22">
        <v>2023</v>
      </c>
      <c r="AC159" s="22">
        <v>2024</v>
      </c>
      <c r="AD159" s="22">
        <v>2025</v>
      </c>
    </row>
    <row r="160" spans="4:30" ht="25.5" customHeight="1">
      <c r="D160" s="23" t="s">
        <v>69</v>
      </c>
      <c r="E160" s="24" t="s">
        <v>79</v>
      </c>
      <c r="F160" s="24" t="s">
        <v>79</v>
      </c>
      <c r="G160" s="24" t="s">
        <v>79</v>
      </c>
      <c r="H160" s="24">
        <v>0</v>
      </c>
      <c r="I160" s="24">
        <v>0.90082372636512975</v>
      </c>
      <c r="J160" s="24">
        <v>-0.81555610387142874</v>
      </c>
      <c r="K160" s="24">
        <v>5.2274453789363351</v>
      </c>
      <c r="L160" s="24">
        <v>1.5285414068082703</v>
      </c>
      <c r="M160" s="24">
        <v>4.708194785476616</v>
      </c>
      <c r="N160" s="24">
        <v>4.5783113758800065</v>
      </c>
      <c r="O160" s="24">
        <v>2.0322683835445554</v>
      </c>
      <c r="P160" s="24">
        <v>-5.3517293972155322</v>
      </c>
      <c r="Q160" s="24">
        <v>1.0847853790306505</v>
      </c>
      <c r="R160" s="24">
        <v>2.0493632325340627</v>
      </c>
      <c r="S160" s="24">
        <v>2.5486827293194736</v>
      </c>
      <c r="T160" s="24">
        <v>9.0845969901609536E-2</v>
      </c>
      <c r="U160" s="24">
        <v>-6.3736024466846235</v>
      </c>
      <c r="V160" s="24">
        <v>-6.0494966900288549</v>
      </c>
      <c r="W160" s="34">
        <v>0.68075691992848242</v>
      </c>
      <c r="X160" s="34">
        <v>1.5164064559749946</v>
      </c>
      <c r="Y160" s="34">
        <v>-4.5596732521561716</v>
      </c>
      <c r="Z160" s="34">
        <v>2.192463495028063</v>
      </c>
      <c r="AA160" s="34">
        <v>-0.41897030608747388</v>
      </c>
      <c r="AB160" s="34">
        <v>-0.9152162130931174</v>
      </c>
      <c r="AC160" s="34">
        <v>6.8614834058608354</v>
      </c>
      <c r="AD160" s="34">
        <v>1.0422877309420597</v>
      </c>
    </row>
    <row r="161" spans="4:30" ht="25.5" customHeight="1">
      <c r="D161" s="23" t="s">
        <v>70</v>
      </c>
      <c r="E161" s="24" t="s">
        <v>79</v>
      </c>
      <c r="F161" s="24" t="s">
        <v>79</v>
      </c>
      <c r="G161" s="24" t="s">
        <v>79</v>
      </c>
      <c r="H161" s="24">
        <v>0.16554618128727938</v>
      </c>
      <c r="I161" s="24">
        <v>6.6831796323803205</v>
      </c>
      <c r="J161" s="24">
        <v>2.8728230527802712</v>
      </c>
      <c r="K161" s="24">
        <v>-5.667258539320585</v>
      </c>
      <c r="L161" s="24">
        <v>1.1463296530614064</v>
      </c>
      <c r="M161" s="24">
        <v>-3.5174112413607128</v>
      </c>
      <c r="N161" s="24">
        <v>4.8546011808786815</v>
      </c>
      <c r="O161" s="24">
        <v>2.4130393029596187</v>
      </c>
      <c r="P161" s="24">
        <v>5.4235408460477474</v>
      </c>
      <c r="Q161" s="24">
        <v>1.1262557933001238</v>
      </c>
      <c r="R161" s="24">
        <v>-1.8763325227602379</v>
      </c>
      <c r="S161" s="24">
        <v>-2.122011952521885</v>
      </c>
      <c r="T161" s="24">
        <v>1.0035884724945321</v>
      </c>
      <c r="U161" s="24">
        <v>0.28545695097630386</v>
      </c>
      <c r="V161" s="24">
        <v>-4.9661470733841639E-2</v>
      </c>
      <c r="W161" s="34">
        <v>-0.21697675444949382</v>
      </c>
      <c r="X161" s="34">
        <v>0.34712792911621992</v>
      </c>
      <c r="Y161" s="34">
        <v>1.9703527199474546</v>
      </c>
      <c r="Z161" s="34">
        <v>-2.7878202733907953</v>
      </c>
      <c r="AA161" s="34">
        <v>2.1691440316597754</v>
      </c>
      <c r="AB161" s="34">
        <v>-3.603490920328789</v>
      </c>
      <c r="AC161" s="34">
        <v>3.773234280838822</v>
      </c>
      <c r="AD161" s="34">
        <v>0.60963041626926895</v>
      </c>
    </row>
    <row r="162" spans="4:30" ht="25.5" customHeight="1">
      <c r="D162" s="23" t="s">
        <v>71</v>
      </c>
      <c r="E162" s="24" t="s">
        <v>79</v>
      </c>
      <c r="F162" s="24" t="s">
        <v>79</v>
      </c>
      <c r="G162" s="24" t="s">
        <v>79</v>
      </c>
      <c r="H162" s="24">
        <v>-1.1830498044163362</v>
      </c>
      <c r="I162" s="24">
        <v>-1.8828936400603902</v>
      </c>
      <c r="J162" s="24">
        <v>5.6346516690062964</v>
      </c>
      <c r="K162" s="24">
        <v>1.0158599640548216</v>
      </c>
      <c r="L162" s="24">
        <v>2.8758853608122026</v>
      </c>
      <c r="M162" s="24">
        <v>2.2723972888524901</v>
      </c>
      <c r="N162" s="24">
        <v>-2.096426614896596</v>
      </c>
      <c r="O162" s="24">
        <v>0.52851612083890664</v>
      </c>
      <c r="P162" s="24">
        <v>1.8519931134718171</v>
      </c>
      <c r="Q162" s="24">
        <v>0.10393430467048326</v>
      </c>
      <c r="R162" s="24">
        <v>2.2070137839152348</v>
      </c>
      <c r="S162" s="24">
        <v>-0.57598688885339699</v>
      </c>
      <c r="T162" s="24">
        <v>1.5693927393609641</v>
      </c>
      <c r="U162" s="24">
        <v>-1.7912343746098736</v>
      </c>
      <c r="V162" s="24">
        <v>1.7747431830784866</v>
      </c>
      <c r="W162" s="34">
        <v>8.8988776397380676E-2</v>
      </c>
      <c r="X162" s="34">
        <v>1.6953658576500885</v>
      </c>
      <c r="Y162" s="34">
        <v>-27.657394481947286</v>
      </c>
      <c r="Z162" s="34">
        <v>-11.18575171075814</v>
      </c>
      <c r="AA162" s="34">
        <v>-1.6700672859670473</v>
      </c>
      <c r="AB162" s="34">
        <v>-2.9122000058920072</v>
      </c>
      <c r="AC162" s="34">
        <v>-0.89903585378198203</v>
      </c>
      <c r="AD162" s="34">
        <v>0.98590214205944715</v>
      </c>
    </row>
    <row r="163" spans="4:30" ht="25.5" customHeight="1">
      <c r="D163" s="23" t="s">
        <v>72</v>
      </c>
      <c r="E163" s="24" t="s">
        <v>79</v>
      </c>
      <c r="F163" s="24" t="s">
        <v>79</v>
      </c>
      <c r="G163" s="24" t="s">
        <v>79</v>
      </c>
      <c r="H163" s="24">
        <v>2.9299768320741215</v>
      </c>
      <c r="I163" s="24">
        <v>-4.0847040750682018</v>
      </c>
      <c r="J163" s="24">
        <v>-3.0138798186584825</v>
      </c>
      <c r="K163" s="24">
        <v>2.9529947569755022</v>
      </c>
      <c r="L163" s="24">
        <v>2.8768021582319392</v>
      </c>
      <c r="M163" s="24">
        <v>-0.73718798437002464</v>
      </c>
      <c r="N163" s="24">
        <v>0.44956079592382014</v>
      </c>
      <c r="O163" s="24">
        <v>-0.95404971462108579</v>
      </c>
      <c r="P163" s="24">
        <v>1.6942360680667345</v>
      </c>
      <c r="Q163" s="24">
        <v>0.38638533274510944</v>
      </c>
      <c r="R163" s="24">
        <v>0.1899438498997652</v>
      </c>
      <c r="S163" s="24">
        <v>0.94334269534834814</v>
      </c>
      <c r="T163" s="24">
        <v>-9.4025139283184789</v>
      </c>
      <c r="U163" s="24">
        <v>1.7548778920977837</v>
      </c>
      <c r="V163" s="24">
        <v>1.1491172769483304</v>
      </c>
      <c r="W163" s="34">
        <v>0.37627960506392277</v>
      </c>
      <c r="X163" s="34">
        <v>-0.93725751279383207</v>
      </c>
      <c r="Y163" s="34">
        <v>-30.05631287136994</v>
      </c>
      <c r="Z163" s="34">
        <v>9.3612002649674722</v>
      </c>
      <c r="AA163" s="34">
        <v>1.1834078310122731</v>
      </c>
      <c r="AB163" s="34">
        <v>-2.4457246561205181</v>
      </c>
      <c r="AC163" s="34">
        <v>-0.83326768816139873</v>
      </c>
      <c r="AD163" s="34">
        <v>0.69331789218114448</v>
      </c>
    </row>
    <row r="164" spans="4:30" ht="25.5" customHeight="1">
      <c r="D164" s="23" t="s">
        <v>73</v>
      </c>
      <c r="E164" s="24" t="s">
        <v>79</v>
      </c>
      <c r="F164" s="24" t="s">
        <v>79</v>
      </c>
      <c r="G164" s="24" t="s">
        <v>79</v>
      </c>
      <c r="H164" s="24">
        <v>-0.22479739949908817</v>
      </c>
      <c r="I164" s="24">
        <v>7.4200729254375153</v>
      </c>
      <c r="J164" s="24">
        <v>-0.72741988409100733</v>
      </c>
      <c r="K164" s="24">
        <v>3.8579797733895305E-2</v>
      </c>
      <c r="L164" s="24">
        <v>1.2967449434933442</v>
      </c>
      <c r="M164" s="24">
        <v>2.7516048801285553</v>
      </c>
      <c r="N164" s="24">
        <v>3.6566837783756689</v>
      </c>
      <c r="O164" s="24">
        <v>3.5086457876462029</v>
      </c>
      <c r="P164" s="24">
        <v>-3.1667992069745687</v>
      </c>
      <c r="Q164" s="24">
        <v>1.2980731991362626</v>
      </c>
      <c r="R164" s="24">
        <v>0.22913401470165962</v>
      </c>
      <c r="S164" s="24">
        <v>2.1912908689361021</v>
      </c>
      <c r="T164" s="24">
        <v>5.2164745859859307</v>
      </c>
      <c r="U164" s="24">
        <v>-2.1657205599151408</v>
      </c>
      <c r="V164" s="24">
        <v>0.50383515672915991</v>
      </c>
      <c r="W164" s="34">
        <v>1.1823898330060922</v>
      </c>
      <c r="X164" s="34">
        <v>-2.7540853521173414</v>
      </c>
      <c r="Y164" s="34">
        <v>41.457445131756018</v>
      </c>
      <c r="Z164" s="34">
        <v>10.442444698001108</v>
      </c>
      <c r="AA164" s="34">
        <v>-0.88147373056206568</v>
      </c>
      <c r="AB164" s="34">
        <v>-1.8977018743278173</v>
      </c>
      <c r="AC164" s="34">
        <v>3.256553532868689</v>
      </c>
      <c r="AD164" s="34">
        <v>-1.9735223929926327</v>
      </c>
    </row>
    <row r="165" spans="4:30" ht="25.5" customHeight="1">
      <c r="D165" s="23" t="s">
        <v>74</v>
      </c>
      <c r="E165" s="24" t="s">
        <v>79</v>
      </c>
      <c r="F165" s="24" t="s">
        <v>79</v>
      </c>
      <c r="G165" s="24" t="s">
        <v>79</v>
      </c>
      <c r="H165" s="24">
        <v>1.8935139270169987</v>
      </c>
      <c r="I165" s="24">
        <v>0.62515580115181102</v>
      </c>
      <c r="J165" s="24">
        <v>4.0446709352309096</v>
      </c>
      <c r="K165" s="24">
        <v>1.8350341926415714</v>
      </c>
      <c r="L165" s="24">
        <v>-3.4747888012520711E-2</v>
      </c>
      <c r="M165" s="24">
        <v>-0.90727353091335505</v>
      </c>
      <c r="N165" s="24">
        <v>-1.3183747109254629</v>
      </c>
      <c r="O165" s="24">
        <v>2.5646036017888063</v>
      </c>
      <c r="P165" s="24">
        <v>2.3804926017315431</v>
      </c>
      <c r="Q165" s="24">
        <v>1.6800787405694351</v>
      </c>
      <c r="R165" s="24">
        <v>0.89811845639422572</v>
      </c>
      <c r="S165" s="24">
        <v>-0.75055729322718312</v>
      </c>
      <c r="T165" s="24">
        <v>-3.1209677088122834</v>
      </c>
      <c r="U165" s="24">
        <v>-0.26126990403160244</v>
      </c>
      <c r="V165" s="24">
        <v>1.7858094729152452</v>
      </c>
      <c r="W165" s="34">
        <v>1.9824817465178945</v>
      </c>
      <c r="X165" s="34">
        <v>-1.0368965145683084</v>
      </c>
      <c r="Y165" s="34">
        <v>25.077669613819296</v>
      </c>
      <c r="Z165" s="34">
        <v>-2.8570619085531157</v>
      </c>
      <c r="AA165" s="34">
        <v>-3.8164670760383212</v>
      </c>
      <c r="AB165" s="34">
        <v>0.9529786615495528</v>
      </c>
      <c r="AC165" s="34">
        <v>-2.739688890502967</v>
      </c>
      <c r="AD165" s="34">
        <v>0.65839842650463609</v>
      </c>
    </row>
    <row r="166" spans="4:30" ht="25.5" customHeight="1">
      <c r="D166" s="23" t="s">
        <v>75</v>
      </c>
      <c r="E166" s="24" t="s">
        <v>79</v>
      </c>
      <c r="F166" s="24" t="s">
        <v>79</v>
      </c>
      <c r="G166" s="24" t="s">
        <v>79</v>
      </c>
      <c r="H166" s="24">
        <v>2.3762819362655785</v>
      </c>
      <c r="I166" s="24">
        <v>0.14309011802260407</v>
      </c>
      <c r="J166" s="24">
        <v>2.2804977714370844</v>
      </c>
      <c r="K166" s="24">
        <v>1.3611898554135138</v>
      </c>
      <c r="L166" s="24">
        <v>0.28429729994763342</v>
      </c>
      <c r="M166" s="24">
        <v>2.1771281913581353</v>
      </c>
      <c r="N166" s="24">
        <v>-0.97519519071270766</v>
      </c>
      <c r="O166" s="24">
        <v>0.71809629760721805</v>
      </c>
      <c r="P166" s="24">
        <v>0.67885231283240088</v>
      </c>
      <c r="Q166" s="24">
        <v>0.27749514749606519</v>
      </c>
      <c r="R166" s="24">
        <v>3.1621463581213538</v>
      </c>
      <c r="S166" s="24">
        <v>-0.96574209032793679</v>
      </c>
      <c r="T166" s="24">
        <v>1.3265461179501337E-2</v>
      </c>
      <c r="U166" s="24">
        <v>-4.9960294056350385E-3</v>
      </c>
      <c r="V166" s="24">
        <v>0.19832144011875386</v>
      </c>
      <c r="W166" s="34">
        <v>-3.3478530537752516</v>
      </c>
      <c r="X166" s="34">
        <v>3.3763252672780242</v>
      </c>
      <c r="Y166" s="34">
        <v>9.2925641779808785</v>
      </c>
      <c r="Z166" s="34">
        <v>19.329933571846425</v>
      </c>
      <c r="AA166" s="34">
        <v>-5.7549207283907222</v>
      </c>
      <c r="AB166" s="34">
        <v>2.9623556960651332</v>
      </c>
      <c r="AC166" s="34">
        <v>1.6360215036798298</v>
      </c>
      <c r="AD166" s="34">
        <v>-0.7009610006922018</v>
      </c>
    </row>
    <row r="167" spans="4:30" ht="25.5" customHeight="1">
      <c r="D167" s="23" t="s">
        <v>76</v>
      </c>
      <c r="E167" s="24" t="s">
        <v>79</v>
      </c>
      <c r="F167" s="24" t="s">
        <v>79</v>
      </c>
      <c r="G167" s="24" t="s">
        <v>79</v>
      </c>
      <c r="H167" s="24">
        <v>3.2689528055547923</v>
      </c>
      <c r="I167" s="24">
        <v>-0.84562940132911768</v>
      </c>
      <c r="J167" s="24">
        <v>-0.91984383006054049</v>
      </c>
      <c r="K167" s="24">
        <v>3.6140394934425224</v>
      </c>
      <c r="L167" s="24">
        <v>3.9504037868750785</v>
      </c>
      <c r="M167" s="24">
        <v>0.16205109191818057</v>
      </c>
      <c r="N167" s="24">
        <v>0.63855761865352356</v>
      </c>
      <c r="O167" s="24">
        <v>0.82515697454039749</v>
      </c>
      <c r="P167" s="24">
        <v>-1.3828568087634441</v>
      </c>
      <c r="Q167" s="24">
        <v>2.6788849601184106</v>
      </c>
      <c r="R167" s="24">
        <v>0.1648167250007937</v>
      </c>
      <c r="S167" s="24">
        <v>1.4886576992356515</v>
      </c>
      <c r="T167" s="24">
        <v>-0.85182191835070364</v>
      </c>
      <c r="U167" s="24">
        <v>-1.8853583793469797</v>
      </c>
      <c r="V167" s="24">
        <v>-1.0055515535487447</v>
      </c>
      <c r="W167" s="34">
        <v>3.471918726442591</v>
      </c>
      <c r="X167" s="34">
        <v>0.1488388590102252</v>
      </c>
      <c r="Y167" s="34">
        <v>11.478348487797518</v>
      </c>
      <c r="Z167" s="34">
        <v>-18.731162963961744</v>
      </c>
      <c r="AA167" s="34">
        <v>2.683186486050082</v>
      </c>
      <c r="AB167" s="34">
        <v>1.3090696791870471</v>
      </c>
      <c r="AC167" s="34">
        <v>-3.86291687149104</v>
      </c>
      <c r="AD167" s="34">
        <v>-0.58055742697623591</v>
      </c>
    </row>
    <row r="168" spans="4:30" ht="25.5" customHeight="1">
      <c r="D168" s="23" t="s">
        <v>77</v>
      </c>
      <c r="E168" s="24" t="s">
        <v>79</v>
      </c>
      <c r="F168" s="24" t="s">
        <v>79</v>
      </c>
      <c r="G168" s="24" t="s">
        <v>79</v>
      </c>
      <c r="H168" s="24">
        <v>0.80196150294937762</v>
      </c>
      <c r="I168" s="24">
        <v>1.1528340053709174</v>
      </c>
      <c r="J168" s="24">
        <v>1.0349880983943516</v>
      </c>
      <c r="K168" s="24">
        <v>7.831817097012328</v>
      </c>
      <c r="L168" s="24">
        <v>1.9582609141192808</v>
      </c>
      <c r="M168" s="24">
        <v>0.42003423630816439</v>
      </c>
      <c r="N168" s="24">
        <v>-1.184877058335343</v>
      </c>
      <c r="O168" s="24">
        <v>2.9845418565140669</v>
      </c>
      <c r="P168" s="24">
        <v>0.37233470218995812</v>
      </c>
      <c r="Q168" s="24">
        <v>-1.6541271106964128</v>
      </c>
      <c r="R168" s="24">
        <v>3.4014368658495719</v>
      </c>
      <c r="S168" s="24">
        <v>1.4337249874989189</v>
      </c>
      <c r="T168" s="24">
        <v>-4.0515844195880728</v>
      </c>
      <c r="U168" s="24">
        <v>-1.9268831626971461</v>
      </c>
      <c r="V168" s="24">
        <v>2.3286192305238762</v>
      </c>
      <c r="W168" s="34">
        <v>-1.6493799955201172</v>
      </c>
      <c r="X168" s="34">
        <v>3.0959960584575841</v>
      </c>
      <c r="Y168" s="34">
        <v>1.2996315581045526</v>
      </c>
      <c r="Z168" s="34">
        <v>-1.7311921677108488</v>
      </c>
      <c r="AA168" s="34">
        <v>-0.63006021983220695</v>
      </c>
      <c r="AB168" s="34">
        <v>-1.312223490664588</v>
      </c>
      <c r="AC168" s="34">
        <v>3.0656163322707153</v>
      </c>
      <c r="AD168" s="34">
        <v>0.53347888092680762</v>
      </c>
    </row>
    <row r="169" spans="4:30" ht="25.5" customHeight="1">
      <c r="D169" s="23" t="s">
        <v>78</v>
      </c>
      <c r="E169" s="24" t="s">
        <v>79</v>
      </c>
      <c r="F169" s="24" t="s">
        <v>79</v>
      </c>
      <c r="G169" s="24" t="s">
        <v>79</v>
      </c>
      <c r="H169" s="24">
        <v>1.9615610311985998</v>
      </c>
      <c r="I169" s="24">
        <v>0.40758083714340643</v>
      </c>
      <c r="J169" s="24">
        <v>1.3540728881486164</v>
      </c>
      <c r="K169" s="24">
        <v>-2.533089028747082</v>
      </c>
      <c r="L169" s="24">
        <v>1.4450904496748684</v>
      </c>
      <c r="M169" s="24">
        <v>-0.54021592070023772</v>
      </c>
      <c r="N169" s="24">
        <v>2.1915852839037298</v>
      </c>
      <c r="O169" s="24">
        <v>-2.1143575385017432</v>
      </c>
      <c r="P169" s="24">
        <v>-0.37518470648086888</v>
      </c>
      <c r="Q169" s="24">
        <v>2.493060391692925</v>
      </c>
      <c r="R169" s="24">
        <v>-0.19865203082914951</v>
      </c>
      <c r="S169" s="24">
        <v>1.1583004011562981</v>
      </c>
      <c r="T169" s="24">
        <v>-0.38755363015211541</v>
      </c>
      <c r="U169" s="24">
        <v>4.3878234501522506</v>
      </c>
      <c r="V169" s="24">
        <v>-1.8018009508665389</v>
      </c>
      <c r="W169" s="34">
        <v>1.0532241867603709</v>
      </c>
      <c r="X169" s="34">
        <v>0.57983385141304744</v>
      </c>
      <c r="Y169" s="34">
        <v>0.66346554614706843</v>
      </c>
      <c r="Z169" s="34">
        <v>-0.45629779872694565</v>
      </c>
      <c r="AA169" s="34">
        <v>1.2603424417725329</v>
      </c>
      <c r="AB169" s="34">
        <v>0.63685022673987124</v>
      </c>
      <c r="AC169" s="34">
        <v>-9.1401262509327452E-2</v>
      </c>
      <c r="AD169" s="34" t="s">
        <v>79</v>
      </c>
    </row>
    <row r="170" spans="4:30" ht="25.5" customHeight="1">
      <c r="D170" s="23" t="s">
        <v>80</v>
      </c>
      <c r="E170" s="24" t="s">
        <v>79</v>
      </c>
      <c r="F170" s="24" t="s">
        <v>79</v>
      </c>
      <c r="G170" s="24" t="s">
        <v>79</v>
      </c>
      <c r="H170" s="24">
        <v>2.6824666180571333</v>
      </c>
      <c r="I170" s="24">
        <v>0.20642739387983777</v>
      </c>
      <c r="J170" s="24">
        <v>0.47581776555134514</v>
      </c>
      <c r="K170" s="24">
        <v>1.5512914486603302</v>
      </c>
      <c r="L170" s="24">
        <v>3.21370865527697</v>
      </c>
      <c r="M170" s="24">
        <v>0.39568547541943833</v>
      </c>
      <c r="N170" s="24">
        <v>-0.60438808557223833</v>
      </c>
      <c r="O170" s="24">
        <v>-2.2918299085615268</v>
      </c>
      <c r="P170" s="24">
        <v>-2.0406022540845559</v>
      </c>
      <c r="Q170" s="24">
        <v>1.3374832565117067</v>
      </c>
      <c r="R170" s="24">
        <v>-5.2700434565498666</v>
      </c>
      <c r="S170" s="24">
        <v>-1.2179807924063812</v>
      </c>
      <c r="T170" s="24">
        <v>-0.83858340665268205</v>
      </c>
      <c r="U170" s="24">
        <v>6.9164626359929926E-2</v>
      </c>
      <c r="V170" s="24">
        <v>2.3132831718595481</v>
      </c>
      <c r="W170" s="34">
        <v>8.8074118130814227</v>
      </c>
      <c r="X170" s="34">
        <v>1.2089622440618397</v>
      </c>
      <c r="Y170" s="34">
        <v>-0.23199815552945591</v>
      </c>
      <c r="Z170" s="34">
        <v>1.2179779662816026</v>
      </c>
      <c r="AA170" s="34">
        <v>-1.664481621732905</v>
      </c>
      <c r="AB170" s="34">
        <v>2.0630044828054972</v>
      </c>
      <c r="AC170" s="34">
        <v>-0.39555632916783434</v>
      </c>
      <c r="AD170" s="34" t="s">
        <v>79</v>
      </c>
    </row>
    <row r="171" spans="4:30" ht="25.5" customHeight="1">
      <c r="D171" s="25" t="s">
        <v>81</v>
      </c>
      <c r="E171" s="26" t="s">
        <v>79</v>
      </c>
      <c r="F171" s="26" t="s">
        <v>79</v>
      </c>
      <c r="G171" s="26" t="s">
        <v>79</v>
      </c>
      <c r="H171" s="26">
        <v>-1.2873856801515982</v>
      </c>
      <c r="I171" s="26">
        <v>3.7744675107450609</v>
      </c>
      <c r="J171" s="26">
        <v>3.6612615265686266</v>
      </c>
      <c r="K171" s="26">
        <v>0.91125008979031641</v>
      </c>
      <c r="L171" s="26">
        <v>1.2289111044076595</v>
      </c>
      <c r="M171" s="26">
        <v>-2.3854083692966377</v>
      </c>
      <c r="N171" s="26">
        <v>-1.333294181094824</v>
      </c>
      <c r="O171" s="26">
        <v>1.530369216330163</v>
      </c>
      <c r="P171" s="26">
        <v>4.2235871764013222</v>
      </c>
      <c r="Q171" s="26">
        <v>-0.24372455374659374</v>
      </c>
      <c r="R171" s="26">
        <v>5.7886670845955335</v>
      </c>
      <c r="S171" s="26">
        <v>3.0534682381846867</v>
      </c>
      <c r="T171" s="26">
        <v>3.8107613806314333</v>
      </c>
      <c r="U171" s="26">
        <v>4.8575009211226927</v>
      </c>
      <c r="V171" s="26">
        <v>1.2942064194076952</v>
      </c>
      <c r="W171" s="35">
        <v>-6.7071334311424424</v>
      </c>
      <c r="X171" s="35">
        <v>7.6376517625053708</v>
      </c>
      <c r="Y171" s="35">
        <v>-4.1410782035593341</v>
      </c>
      <c r="Z171" s="35">
        <v>-2.9732393595622408</v>
      </c>
      <c r="AA171" s="35">
        <v>0.14374389282703071</v>
      </c>
      <c r="AB171" s="35">
        <v>-5.1387472570626151</v>
      </c>
      <c r="AC171" s="35">
        <v>0.64062828319764176</v>
      </c>
      <c r="AD171" s="35" t="s">
        <v>79</v>
      </c>
    </row>
    <row r="172" spans="4:30" ht="25.5" customHeight="1"/>
    <row r="173" spans="4:30" ht="25.5" customHeight="1">
      <c r="D173" s="123" t="s">
        <v>92</v>
      </c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</row>
    <row r="174" spans="4:30" ht="25.5" customHeight="1">
      <c r="D174" s="125" t="s">
        <v>96</v>
      </c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</row>
    <row r="175" spans="4:30" ht="25.5" customHeight="1">
      <c r="D175" s="124" t="s">
        <v>97</v>
      </c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</row>
    <row r="176" spans="4:30" ht="25.5" customHeight="1">
      <c r="D176" s="21"/>
      <c r="E176" s="22">
        <v>2000</v>
      </c>
      <c r="F176" s="22">
        <v>2001</v>
      </c>
      <c r="G176" s="22">
        <v>2002</v>
      </c>
      <c r="H176" s="22">
        <v>2003</v>
      </c>
      <c r="I176" s="22">
        <v>2004</v>
      </c>
      <c r="J176" s="22">
        <v>2005</v>
      </c>
      <c r="K176" s="22">
        <v>2006</v>
      </c>
      <c r="L176" s="22">
        <v>2007</v>
      </c>
      <c r="M176" s="22">
        <v>2008</v>
      </c>
      <c r="N176" s="22">
        <v>2009</v>
      </c>
      <c r="O176" s="22">
        <v>2010</v>
      </c>
      <c r="P176" s="22">
        <v>2011</v>
      </c>
      <c r="Q176" s="22">
        <v>2012</v>
      </c>
      <c r="R176" s="22">
        <v>2013</v>
      </c>
      <c r="S176" s="22">
        <v>2014</v>
      </c>
      <c r="T176" s="22">
        <v>2015</v>
      </c>
      <c r="U176" s="22">
        <v>2016</v>
      </c>
      <c r="V176" s="22">
        <v>2017</v>
      </c>
      <c r="W176" s="22">
        <v>2018</v>
      </c>
      <c r="X176" s="22">
        <v>2019</v>
      </c>
      <c r="Y176" s="22">
        <v>2020</v>
      </c>
      <c r="Z176" s="22">
        <v>2021</v>
      </c>
      <c r="AA176" s="22">
        <v>2022</v>
      </c>
      <c r="AB176" s="22">
        <v>2023</v>
      </c>
      <c r="AC176" s="22">
        <v>2024</v>
      </c>
      <c r="AD176" s="22">
        <v>2025</v>
      </c>
    </row>
    <row r="177" spans="4:30" ht="25.5" customHeight="1">
      <c r="D177" s="23" t="s">
        <v>69</v>
      </c>
      <c r="E177" s="24" t="s">
        <v>79</v>
      </c>
      <c r="F177" s="24" t="s">
        <v>79</v>
      </c>
      <c r="G177" s="24" t="s">
        <v>79</v>
      </c>
      <c r="H177" s="24" t="s">
        <v>79</v>
      </c>
      <c r="I177" s="24">
        <v>-0.38365964394666552</v>
      </c>
      <c r="J177" s="24">
        <v>-1.4195215257234883</v>
      </c>
      <c r="K177" s="24">
        <v>-1.5675670082469173</v>
      </c>
      <c r="L177" s="24">
        <v>-1.2784187418462878</v>
      </c>
      <c r="M177" s="24">
        <v>1.5668337445658986</v>
      </c>
      <c r="N177" s="24">
        <v>4.8501677601997972</v>
      </c>
      <c r="O177" s="24">
        <v>2.6098243339935934</v>
      </c>
      <c r="P177" s="24">
        <v>-0.86143349595049212</v>
      </c>
      <c r="Q177" s="24">
        <v>1.7705168746035227</v>
      </c>
      <c r="R177" s="24">
        <v>-0.64078946858667774</v>
      </c>
      <c r="S177" s="24">
        <v>1.1305730599476371</v>
      </c>
      <c r="T177" s="24">
        <v>-0.41104766313995178</v>
      </c>
      <c r="U177" s="24">
        <v>-2.5967412993881833</v>
      </c>
      <c r="V177" s="24">
        <v>4.2587822150542021</v>
      </c>
      <c r="W177" s="34">
        <v>0.12540801399016921</v>
      </c>
      <c r="X177" s="34">
        <v>1.2295338618314444</v>
      </c>
      <c r="Y177" s="34">
        <v>0.61672789404534356</v>
      </c>
      <c r="Z177" s="34">
        <v>-2.3857152100631329</v>
      </c>
      <c r="AA177" s="34">
        <v>-1.0834580052994647</v>
      </c>
      <c r="AB177" s="34">
        <v>-0.98807652176120531</v>
      </c>
      <c r="AC177" s="34">
        <v>1.7584338968720026</v>
      </c>
      <c r="AD177" s="34">
        <v>2.914104493543701</v>
      </c>
    </row>
    <row r="178" spans="4:30" ht="25.5" customHeight="1">
      <c r="D178" s="23" t="s">
        <v>70</v>
      </c>
      <c r="E178" s="24" t="s">
        <v>79</v>
      </c>
      <c r="F178" s="24" t="s">
        <v>79</v>
      </c>
      <c r="G178" s="24" t="s">
        <v>79</v>
      </c>
      <c r="H178" s="24">
        <v>3.1664643221011479</v>
      </c>
      <c r="I178" s="24">
        <v>5.3249464587920015</v>
      </c>
      <c r="J178" s="24">
        <v>-1.3715817781968953</v>
      </c>
      <c r="K178" s="24">
        <v>-1.0306354075341861</v>
      </c>
      <c r="L178" s="24">
        <v>1.8662807452551</v>
      </c>
      <c r="M178" s="24">
        <v>0.2469678182538626</v>
      </c>
      <c r="N178" s="24">
        <v>2.9124677134226618</v>
      </c>
      <c r="O178" s="24">
        <v>4.1436484924368244</v>
      </c>
      <c r="P178" s="24">
        <v>2.1563274804574872</v>
      </c>
      <c r="Q178" s="24">
        <v>-0.16206829311365967</v>
      </c>
      <c r="R178" s="24">
        <v>-0.27752869523497425</v>
      </c>
      <c r="S178" s="24">
        <v>-1.4553917117824167</v>
      </c>
      <c r="T178" s="24">
        <v>-2.4159756903517682</v>
      </c>
      <c r="U178" s="24">
        <v>1.3316352476775872</v>
      </c>
      <c r="V178" s="24">
        <v>0.20321891075341103</v>
      </c>
      <c r="W178" s="34">
        <v>0.64134620555342803</v>
      </c>
      <c r="X178" s="34">
        <v>-0.66316127633044841</v>
      </c>
      <c r="Y178" s="34">
        <v>-9.9048955854386111E-2</v>
      </c>
      <c r="Z178" s="34">
        <v>2.0753439411230534</v>
      </c>
      <c r="AA178" s="34">
        <v>1.4009749733046917</v>
      </c>
      <c r="AB178" s="34">
        <v>0.88717521029348934</v>
      </c>
      <c r="AC178" s="34">
        <v>0.87532992893353256</v>
      </c>
      <c r="AD178" s="34">
        <v>-0.41380829137628306</v>
      </c>
    </row>
    <row r="179" spans="4:30" ht="25.5" customHeight="1">
      <c r="D179" s="23" t="s">
        <v>71</v>
      </c>
      <c r="E179" s="24" t="s">
        <v>79</v>
      </c>
      <c r="F179" s="24" t="s">
        <v>79</v>
      </c>
      <c r="G179" s="24" t="s">
        <v>79</v>
      </c>
      <c r="H179" s="24">
        <v>-2.8910179655499246</v>
      </c>
      <c r="I179" s="24">
        <v>-0.80053252552048093</v>
      </c>
      <c r="J179" s="24">
        <v>0.5258463676827585</v>
      </c>
      <c r="K179" s="24">
        <v>0.32844033416541407</v>
      </c>
      <c r="L179" s="24">
        <v>1.0722666488190313</v>
      </c>
      <c r="M179" s="24">
        <v>1.7707858485822792</v>
      </c>
      <c r="N179" s="24">
        <v>1.482108615999711</v>
      </c>
      <c r="O179" s="24">
        <v>7.2501798947732121</v>
      </c>
      <c r="P179" s="24">
        <v>0.57309744037674637</v>
      </c>
      <c r="Q179" s="24">
        <v>0.95885864804103882</v>
      </c>
      <c r="R179" s="24">
        <v>1.5062821300827478</v>
      </c>
      <c r="S179" s="24">
        <v>-1.5431817557797989</v>
      </c>
      <c r="T179" s="24">
        <v>-1.3981454189017639</v>
      </c>
      <c r="U179" s="24">
        <v>-1.4572048268342463</v>
      </c>
      <c r="V179" s="24">
        <v>-2.3659812973727545</v>
      </c>
      <c r="W179" s="34">
        <v>0.60555138899909267</v>
      </c>
      <c r="X179" s="34">
        <v>1.1359168956136534</v>
      </c>
      <c r="Y179" s="34">
        <v>-13.840067874547001</v>
      </c>
      <c r="Z179" s="34">
        <v>-8.2675505282057138</v>
      </c>
      <c r="AA179" s="34">
        <v>-1.0100805274991465</v>
      </c>
      <c r="AB179" s="34">
        <v>4.617456092620742</v>
      </c>
      <c r="AC179" s="34">
        <v>-1.14843918851808</v>
      </c>
      <c r="AD179" s="34">
        <v>1.7589817062829027</v>
      </c>
    </row>
    <row r="180" spans="4:30" ht="25.5" customHeight="1">
      <c r="D180" s="23" t="s">
        <v>72</v>
      </c>
      <c r="E180" s="24" t="s">
        <v>79</v>
      </c>
      <c r="F180" s="24" t="s">
        <v>79</v>
      </c>
      <c r="G180" s="24" t="s">
        <v>79</v>
      </c>
      <c r="H180" s="24">
        <v>-4.9714833427760841E-2</v>
      </c>
      <c r="I180" s="24">
        <v>0.71678326690256533</v>
      </c>
      <c r="J180" s="24">
        <v>-0.36487256190924633</v>
      </c>
      <c r="K180" s="24">
        <v>0.91056313225954533</v>
      </c>
      <c r="L180" s="24">
        <v>2.7697070037689731</v>
      </c>
      <c r="M180" s="24">
        <v>2.6017916874927716</v>
      </c>
      <c r="N180" s="24">
        <v>-2.4186299411745327</v>
      </c>
      <c r="O180" s="24">
        <v>-9.0197638308476709</v>
      </c>
      <c r="P180" s="24">
        <v>-0.13961016252116432</v>
      </c>
      <c r="Q180" s="24">
        <v>-0.20845466742157592</v>
      </c>
      <c r="R180" s="24">
        <v>0.98523889474437798</v>
      </c>
      <c r="S180" s="24">
        <v>1.1092463863828339</v>
      </c>
      <c r="T180" s="24">
        <v>-1.0459860953201394</v>
      </c>
      <c r="U180" s="24">
        <v>-1.7398867204111435</v>
      </c>
      <c r="V180" s="24">
        <v>2.3038204234192561</v>
      </c>
      <c r="W180" s="34">
        <v>1.879693748326372</v>
      </c>
      <c r="X180" s="34">
        <v>-0.59578928171486467</v>
      </c>
      <c r="Y180" s="34">
        <v>-18.517216803498115</v>
      </c>
      <c r="Z180" s="34">
        <v>5.3597140605828653</v>
      </c>
      <c r="AA180" s="34">
        <v>0.26016552626912937</v>
      </c>
      <c r="AB180" s="34">
        <v>-2.3453248510490354</v>
      </c>
      <c r="AC180" s="34">
        <v>0.19939663802945873</v>
      </c>
      <c r="AD180" s="34">
        <v>-2.0926844307129211</v>
      </c>
    </row>
    <row r="181" spans="4:30" ht="25.5" customHeight="1">
      <c r="D181" s="23" t="s">
        <v>73</v>
      </c>
      <c r="E181" s="24" t="s">
        <v>79</v>
      </c>
      <c r="F181" s="24" t="s">
        <v>79</v>
      </c>
      <c r="G181" s="24" t="s">
        <v>79</v>
      </c>
      <c r="H181" s="24">
        <v>-1.295093564205152</v>
      </c>
      <c r="I181" s="24">
        <v>1.6983097361573218</v>
      </c>
      <c r="J181" s="24">
        <v>1.0605518802170977</v>
      </c>
      <c r="K181" s="24">
        <v>0.74216070461554651</v>
      </c>
      <c r="L181" s="24">
        <v>-2.1706482957217776E-2</v>
      </c>
      <c r="M181" s="24">
        <v>-0.34417844977433498</v>
      </c>
      <c r="N181" s="24">
        <v>2.3334696715284098</v>
      </c>
      <c r="O181" s="24">
        <v>0.89168178681620081</v>
      </c>
      <c r="P181" s="24">
        <v>1.2034517442886195</v>
      </c>
      <c r="Q181" s="24">
        <v>0.12553321133259576</v>
      </c>
      <c r="R181" s="24">
        <v>-1.184157526832097</v>
      </c>
      <c r="S181" s="24">
        <v>-0.714995015801978</v>
      </c>
      <c r="T181" s="24">
        <v>-1.3775590576903696</v>
      </c>
      <c r="U181" s="24">
        <v>0.163248120799242</v>
      </c>
      <c r="V181" s="24">
        <v>-0.34217849201805262</v>
      </c>
      <c r="W181" s="34">
        <v>-5.7664048860716521</v>
      </c>
      <c r="X181" s="34">
        <v>-0.31658867559545278</v>
      </c>
      <c r="Y181" s="34">
        <v>16.508259194986863</v>
      </c>
      <c r="Z181" s="34">
        <v>5.603906818412141</v>
      </c>
      <c r="AA181" s="34">
        <v>2.6177077993934539</v>
      </c>
      <c r="AB181" s="34">
        <v>-1.7355187675808126</v>
      </c>
      <c r="AC181" s="34">
        <v>1.3081589361537471</v>
      </c>
      <c r="AD181" s="34">
        <v>4.0357664274082161E-2</v>
      </c>
    </row>
    <row r="182" spans="4:30" ht="25.5" customHeight="1">
      <c r="D182" s="23" t="s">
        <v>74</v>
      </c>
      <c r="E182" s="24" t="s">
        <v>79</v>
      </c>
      <c r="F182" s="24" t="s">
        <v>79</v>
      </c>
      <c r="G182" s="24" t="s">
        <v>79</v>
      </c>
      <c r="H182" s="24">
        <v>1.0637968956523025</v>
      </c>
      <c r="I182" s="24">
        <v>0.84686970193308397</v>
      </c>
      <c r="J182" s="24">
        <v>-0.17277328025400163</v>
      </c>
      <c r="K182" s="24">
        <v>-2.2281829430621403</v>
      </c>
      <c r="L182" s="24">
        <v>0.44044017201969599</v>
      </c>
      <c r="M182" s="24">
        <v>1.168583664404732</v>
      </c>
      <c r="N182" s="24">
        <v>8.0513080174952947</v>
      </c>
      <c r="O182" s="24">
        <v>1.5764083974334264</v>
      </c>
      <c r="P182" s="24">
        <v>-0.80687271800663485</v>
      </c>
      <c r="Q182" s="24">
        <v>6.9718192087735442</v>
      </c>
      <c r="R182" s="24">
        <v>1.6973482407797391</v>
      </c>
      <c r="S182" s="24">
        <v>-4.3216042145505895</v>
      </c>
      <c r="T182" s="24">
        <v>-1.258584496238635</v>
      </c>
      <c r="U182" s="24">
        <v>-1.8177158954906236</v>
      </c>
      <c r="V182" s="24">
        <v>1.7333537130758581</v>
      </c>
      <c r="W182" s="34">
        <v>2.5478107901499625</v>
      </c>
      <c r="X182" s="34">
        <v>-0.23250877349166865</v>
      </c>
      <c r="Y182" s="34">
        <v>10.755264580877189</v>
      </c>
      <c r="Z182" s="34">
        <v>-2.5555678232744294</v>
      </c>
      <c r="AA182" s="34">
        <v>-3.8718516293309024</v>
      </c>
      <c r="AB182" s="34">
        <v>1.6093344821492606</v>
      </c>
      <c r="AC182" s="34">
        <v>0.40325785786803348</v>
      </c>
      <c r="AD182" s="34">
        <v>-3.3437093389691586</v>
      </c>
    </row>
    <row r="183" spans="4:30" ht="25.5" customHeight="1">
      <c r="D183" s="23" t="s">
        <v>75</v>
      </c>
      <c r="E183" s="24" t="s">
        <v>79</v>
      </c>
      <c r="F183" s="24" t="s">
        <v>79</v>
      </c>
      <c r="G183" s="24" t="s">
        <v>79</v>
      </c>
      <c r="H183" s="24">
        <v>1.3429108135221357</v>
      </c>
      <c r="I183" s="24">
        <v>-0.38337343458931805</v>
      </c>
      <c r="J183" s="24">
        <v>0.31487064839819112</v>
      </c>
      <c r="K183" s="24">
        <v>4.4962352517625481</v>
      </c>
      <c r="L183" s="24">
        <v>0.65683788856829572</v>
      </c>
      <c r="M183" s="24">
        <v>1.0031068742163862</v>
      </c>
      <c r="N183" s="24">
        <v>-7.2837923345805855</v>
      </c>
      <c r="O183" s="24">
        <v>0.78407294588540566</v>
      </c>
      <c r="P183" s="24">
        <v>0.14276044302781177</v>
      </c>
      <c r="Q183" s="24">
        <v>-1.4547022734454407</v>
      </c>
      <c r="R183" s="24">
        <v>0.63269536519046099</v>
      </c>
      <c r="S183" s="24">
        <v>1.445133686143274</v>
      </c>
      <c r="T183" s="24">
        <v>-0.12686842861102665</v>
      </c>
      <c r="U183" s="24">
        <v>-0.51276895469617445</v>
      </c>
      <c r="V183" s="24">
        <v>-6.2022871559896942E-2</v>
      </c>
      <c r="W183" s="34">
        <v>-1.5220470208522574</v>
      </c>
      <c r="X183" s="34">
        <v>4.5911607615245487E-3</v>
      </c>
      <c r="Y183" s="34">
        <v>6.9350602488682744</v>
      </c>
      <c r="Z183" s="34">
        <v>2.6062617833823243</v>
      </c>
      <c r="AA183" s="34">
        <v>0.10596607812451975</v>
      </c>
      <c r="AB183" s="34">
        <v>-0.72724731742029869</v>
      </c>
      <c r="AC183" s="34">
        <v>0.31359636081140785</v>
      </c>
      <c r="AD183" s="34">
        <v>1.8561706532371769</v>
      </c>
    </row>
    <row r="184" spans="4:30" ht="25.5" customHeight="1">
      <c r="D184" s="23" t="s">
        <v>76</v>
      </c>
      <c r="E184" s="24" t="s">
        <v>79</v>
      </c>
      <c r="F184" s="24" t="s">
        <v>79</v>
      </c>
      <c r="G184" s="24" t="s">
        <v>79</v>
      </c>
      <c r="H184" s="24">
        <v>0.53123280348410518</v>
      </c>
      <c r="I184" s="24">
        <v>-0.56598040242706871</v>
      </c>
      <c r="J184" s="24">
        <v>0.55464588328812958</v>
      </c>
      <c r="K184" s="24">
        <v>1.133492380045209</v>
      </c>
      <c r="L184" s="24">
        <v>2.7306472032928797</v>
      </c>
      <c r="M184" s="24">
        <v>-2.702690625746651</v>
      </c>
      <c r="N184" s="24">
        <v>2.508681871542473</v>
      </c>
      <c r="O184" s="24">
        <v>3.3502798245805154</v>
      </c>
      <c r="P184" s="24">
        <v>-1.7633135053044313</v>
      </c>
      <c r="Q184" s="24">
        <v>3.4163758278137779</v>
      </c>
      <c r="R184" s="24">
        <v>0.73137583767630687</v>
      </c>
      <c r="S184" s="24">
        <v>0.76925324252496985</v>
      </c>
      <c r="T184" s="24">
        <v>-1.2712235808204908</v>
      </c>
      <c r="U184" s="24">
        <v>-1.5160244008577295</v>
      </c>
      <c r="V184" s="24">
        <v>0.39123269926730764</v>
      </c>
      <c r="W184" s="34">
        <v>4.6810197309073764</v>
      </c>
      <c r="X184" s="34">
        <v>5.1723321373042808E-2</v>
      </c>
      <c r="Y184" s="34">
        <v>4.3140038195683905</v>
      </c>
      <c r="Z184" s="34">
        <v>-3.1619644109152856</v>
      </c>
      <c r="AA184" s="34">
        <v>-0.16352450722875167</v>
      </c>
      <c r="AB184" s="34">
        <v>0.83095288466457085</v>
      </c>
      <c r="AC184" s="34">
        <v>-1.0919772925127136</v>
      </c>
      <c r="AD184" s="34">
        <v>0.8411182199818068</v>
      </c>
    </row>
    <row r="185" spans="4:30" ht="25.5" customHeight="1">
      <c r="D185" s="23" t="s">
        <v>77</v>
      </c>
      <c r="E185" s="24" t="s">
        <v>79</v>
      </c>
      <c r="F185" s="24" t="s">
        <v>79</v>
      </c>
      <c r="G185" s="24" t="s">
        <v>79</v>
      </c>
      <c r="H185" s="24">
        <v>1.9891916824833711</v>
      </c>
      <c r="I185" s="24">
        <v>0.92936157176852774</v>
      </c>
      <c r="J185" s="24">
        <v>-1.3785419892470618</v>
      </c>
      <c r="K185" s="24">
        <v>0.95631779517093563</v>
      </c>
      <c r="L185" s="24">
        <v>0.80232201464636166</v>
      </c>
      <c r="M185" s="24">
        <v>4.6083338353672509</v>
      </c>
      <c r="N185" s="24">
        <v>7.6385611601622383</v>
      </c>
      <c r="O185" s="24">
        <v>0.84355070517390107</v>
      </c>
      <c r="P185" s="24">
        <v>0.86828738342323852</v>
      </c>
      <c r="Q185" s="24">
        <v>-8.8061752125812802</v>
      </c>
      <c r="R185" s="24">
        <v>-1.0696696435826158</v>
      </c>
      <c r="S185" s="24">
        <v>0.77321862226822358</v>
      </c>
      <c r="T185" s="24">
        <v>-1.4148529098394147</v>
      </c>
      <c r="U185" s="24">
        <v>-0.54476422378862965</v>
      </c>
      <c r="V185" s="24">
        <v>0.62283179703410685</v>
      </c>
      <c r="W185" s="34">
        <v>-1.0721923862934246</v>
      </c>
      <c r="X185" s="34">
        <v>1.8261395569485916</v>
      </c>
      <c r="Y185" s="34">
        <v>1.2580462171714712</v>
      </c>
      <c r="Z185" s="34">
        <v>-1.5869717328318211</v>
      </c>
      <c r="AA185" s="34">
        <v>0.81398791907594248</v>
      </c>
      <c r="AB185" s="34">
        <v>8.2360910351075844E-2</v>
      </c>
      <c r="AC185" s="34">
        <v>1.1608423963679115</v>
      </c>
      <c r="AD185" s="34">
        <v>0.17594740290081123</v>
      </c>
    </row>
    <row r="186" spans="4:30" ht="25.5" customHeight="1">
      <c r="D186" s="23" t="s">
        <v>78</v>
      </c>
      <c r="E186" s="24" t="s">
        <v>79</v>
      </c>
      <c r="F186" s="24" t="s">
        <v>79</v>
      </c>
      <c r="G186" s="24" t="s">
        <v>79</v>
      </c>
      <c r="H186" s="24">
        <v>1.2672156932822309</v>
      </c>
      <c r="I186" s="24">
        <v>-1.6675263403453933E-2</v>
      </c>
      <c r="J186" s="24">
        <v>1.1634696350812046</v>
      </c>
      <c r="K186" s="24">
        <v>1.4227853307802407</v>
      </c>
      <c r="L186" s="24">
        <v>1.7718901694702138</v>
      </c>
      <c r="M186" s="24">
        <v>-6.4682234853312259</v>
      </c>
      <c r="N186" s="24">
        <v>-4.6345408061553623</v>
      </c>
      <c r="O186" s="24">
        <v>1.3954697223951928</v>
      </c>
      <c r="P186" s="24">
        <v>-0.5887796467343609</v>
      </c>
      <c r="Q186" s="24">
        <v>6.0727839919272553</v>
      </c>
      <c r="R186" s="24">
        <v>0.55246904088848137</v>
      </c>
      <c r="S186" s="24">
        <v>1.0506147668485344</v>
      </c>
      <c r="T186" s="24">
        <v>-6.2774480869665084E-3</v>
      </c>
      <c r="U186" s="24">
        <v>0.95854726868198625</v>
      </c>
      <c r="V186" s="24">
        <v>-0.81250326586559396</v>
      </c>
      <c r="W186" s="34">
        <v>-0.72230967625723785</v>
      </c>
      <c r="X186" s="34">
        <v>1.1182098388997863</v>
      </c>
      <c r="Y186" s="34">
        <v>1.8236429431417012</v>
      </c>
      <c r="Z186" s="34">
        <v>-0.1665377587166561</v>
      </c>
      <c r="AA186" s="34">
        <v>0.50381501339058499</v>
      </c>
      <c r="AB186" s="34">
        <v>-0.90982922547697687</v>
      </c>
      <c r="AC186" s="34">
        <v>0.9140602782413465</v>
      </c>
      <c r="AD186" s="34" t="s">
        <v>79</v>
      </c>
    </row>
    <row r="187" spans="4:30" ht="25.5" customHeight="1">
      <c r="D187" s="23" t="s">
        <v>80</v>
      </c>
      <c r="E187" s="24" t="s">
        <v>79</v>
      </c>
      <c r="F187" s="24" t="s">
        <v>79</v>
      </c>
      <c r="G187" s="24" t="s">
        <v>79</v>
      </c>
      <c r="H187" s="24">
        <v>1.5327670162638807</v>
      </c>
      <c r="I187" s="24">
        <v>-0.70912231651930613</v>
      </c>
      <c r="J187" s="24">
        <v>1.080571183875545</v>
      </c>
      <c r="K187" s="24">
        <v>1.5553817656063673</v>
      </c>
      <c r="L187" s="24">
        <v>0.69949929132049338</v>
      </c>
      <c r="M187" s="24">
        <v>-4.4205537713404635</v>
      </c>
      <c r="N187" s="24">
        <v>-0.4619530379568193</v>
      </c>
      <c r="O187" s="24">
        <v>0.59915836823862811</v>
      </c>
      <c r="P187" s="24">
        <v>1.7724619409698938</v>
      </c>
      <c r="Q187" s="24">
        <v>-3.2336873157931767</v>
      </c>
      <c r="R187" s="24">
        <v>-0.18512694647719874</v>
      </c>
      <c r="S187" s="24">
        <v>1.8001967662317098</v>
      </c>
      <c r="T187" s="24">
        <v>-0.41915826516818466</v>
      </c>
      <c r="U187" s="24">
        <v>2.4305427498316767E-2</v>
      </c>
      <c r="V187" s="24">
        <v>1.6052639212732478</v>
      </c>
      <c r="W187" s="34">
        <v>1.813764856666733</v>
      </c>
      <c r="X187" s="34">
        <v>-7.9099526881620807E-2</v>
      </c>
      <c r="Y187" s="34">
        <v>0.3885436108068463</v>
      </c>
      <c r="Z187" s="34">
        <v>0.94080923755550661</v>
      </c>
      <c r="AA187" s="34">
        <v>-0.7373470611729438</v>
      </c>
      <c r="AB187" s="34">
        <v>2.3646487487543055</v>
      </c>
      <c r="AC187" s="34">
        <v>-1.9032261828624053</v>
      </c>
      <c r="AD187" s="34" t="s">
        <v>79</v>
      </c>
    </row>
    <row r="188" spans="4:30" ht="25.5" customHeight="1">
      <c r="D188" s="25" t="s">
        <v>81</v>
      </c>
      <c r="E188" s="26" t="s">
        <v>79</v>
      </c>
      <c r="F188" s="26" t="s">
        <v>79</v>
      </c>
      <c r="G188" s="26" t="s">
        <v>79</v>
      </c>
      <c r="H188" s="26">
        <v>-3.4659977271178644E-2</v>
      </c>
      <c r="I188" s="26">
        <v>4.180049862015367</v>
      </c>
      <c r="J188" s="26">
        <v>3.8247569799442438</v>
      </c>
      <c r="K188" s="26">
        <v>1.5254215110150682</v>
      </c>
      <c r="L188" s="26">
        <v>-0.20088875559731711</v>
      </c>
      <c r="M188" s="26">
        <v>1.0635744038428152</v>
      </c>
      <c r="N188" s="26">
        <v>-0.21399929048895316</v>
      </c>
      <c r="O188" s="26">
        <v>0.54682140569102256</v>
      </c>
      <c r="P188" s="26">
        <v>1.7012911978820489</v>
      </c>
      <c r="Q188" s="26">
        <v>2.6761439056338654</v>
      </c>
      <c r="R188" s="26">
        <v>-0.42852473473166119</v>
      </c>
      <c r="S188" s="26">
        <v>-3.592366066866115</v>
      </c>
      <c r="T188" s="26">
        <v>1.824166621009482E-2</v>
      </c>
      <c r="U188" s="26">
        <v>1.0193191305029492</v>
      </c>
      <c r="V188" s="26">
        <v>1.7829797991233853</v>
      </c>
      <c r="W188" s="35">
        <v>0.25064926464029025</v>
      </c>
      <c r="X188" s="35">
        <v>1.1113406541453097</v>
      </c>
      <c r="Y188" s="35">
        <v>-2.6670401826061174</v>
      </c>
      <c r="Z188" s="35">
        <v>0.42703162602717448</v>
      </c>
      <c r="AA188" s="35">
        <v>1.3618528419729659</v>
      </c>
      <c r="AB188" s="35">
        <v>-1.2712965809583809</v>
      </c>
      <c r="AC188" s="35">
        <v>-1.696480949767265</v>
      </c>
      <c r="AD188" s="35" t="s">
        <v>79</v>
      </c>
    </row>
    <row r="189" spans="4:30" ht="25.5" customHeight="1"/>
    <row r="190" spans="4:30" ht="25.5" customHeight="1">
      <c r="D190" s="123" t="s">
        <v>93</v>
      </c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</row>
    <row r="191" spans="4:30" ht="25.5" customHeight="1">
      <c r="D191" s="125" t="s">
        <v>96</v>
      </c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</row>
    <row r="192" spans="4:30" ht="25.5" customHeight="1">
      <c r="D192" s="124" t="s">
        <v>97</v>
      </c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</row>
    <row r="193" spans="4:30" ht="25.5" customHeight="1">
      <c r="D193" s="21"/>
      <c r="E193" s="22">
        <v>2000</v>
      </c>
      <c r="F193" s="22">
        <v>2001</v>
      </c>
      <c r="G193" s="22">
        <v>2002</v>
      </c>
      <c r="H193" s="22">
        <v>2003</v>
      </c>
      <c r="I193" s="22">
        <v>2004</v>
      </c>
      <c r="J193" s="22">
        <v>2005</v>
      </c>
      <c r="K193" s="22">
        <v>2006</v>
      </c>
      <c r="L193" s="22">
        <v>2007</v>
      </c>
      <c r="M193" s="22">
        <v>2008</v>
      </c>
      <c r="N193" s="22">
        <v>2009</v>
      </c>
      <c r="O193" s="22">
        <v>2010</v>
      </c>
      <c r="P193" s="22">
        <v>2011</v>
      </c>
      <c r="Q193" s="22">
        <v>2012</v>
      </c>
      <c r="R193" s="22">
        <v>2013</v>
      </c>
      <c r="S193" s="22">
        <v>2014</v>
      </c>
      <c r="T193" s="22">
        <v>2015</v>
      </c>
      <c r="U193" s="22">
        <v>2016</v>
      </c>
      <c r="V193" s="22">
        <v>2017</v>
      </c>
      <c r="W193" s="22">
        <v>2018</v>
      </c>
      <c r="X193" s="22">
        <v>2019</v>
      </c>
      <c r="Y193" s="22">
        <v>2020</v>
      </c>
      <c r="Z193" s="22">
        <v>2021</v>
      </c>
      <c r="AA193" s="22">
        <v>2022</v>
      </c>
      <c r="AB193" s="22">
        <v>2023</v>
      </c>
      <c r="AC193" s="22">
        <v>2024</v>
      </c>
      <c r="AD193" s="22">
        <v>2025</v>
      </c>
    </row>
    <row r="194" spans="4:30" ht="25.5" customHeight="1">
      <c r="D194" s="23" t="s">
        <v>69</v>
      </c>
      <c r="E194" s="24" t="s">
        <v>79</v>
      </c>
      <c r="F194" s="24">
        <v>0.86923209439708771</v>
      </c>
      <c r="G194" s="24">
        <v>1.0957678074823285</v>
      </c>
      <c r="H194" s="24">
        <v>2.7427608831032124</v>
      </c>
      <c r="I194" s="24">
        <v>3.0588919449839436</v>
      </c>
      <c r="J194" s="24">
        <v>0.98091563895670308</v>
      </c>
      <c r="K194" s="24">
        <v>-2.7548503888308873</v>
      </c>
      <c r="L194" s="24">
        <v>-3.1548378875316252</v>
      </c>
      <c r="M194" s="24">
        <v>4.0000385521438142</v>
      </c>
      <c r="N194" s="24">
        <v>18.080441467373266</v>
      </c>
      <c r="O194" s="24">
        <v>4.9402874154168774</v>
      </c>
      <c r="P194" s="24">
        <v>-3.4250765215411261</v>
      </c>
      <c r="Q194" s="24">
        <v>0.71165363358964839</v>
      </c>
      <c r="R194" s="24">
        <v>-3.827503406819921</v>
      </c>
      <c r="S194" s="24">
        <v>2.128304440164297</v>
      </c>
      <c r="T194" s="24">
        <v>-3.4938860988056097</v>
      </c>
      <c r="U194" s="24">
        <v>-3.5559882258265785</v>
      </c>
      <c r="V194" s="24">
        <v>0.34399116603389679</v>
      </c>
      <c r="W194" s="34">
        <v>3.1131013701259924</v>
      </c>
      <c r="X194" s="34">
        <v>4.3321059248861316</v>
      </c>
      <c r="Y194" s="34">
        <v>9.0499064116054804</v>
      </c>
      <c r="Z194" s="34">
        <v>-2.8149297440390408</v>
      </c>
      <c r="AA194" s="34">
        <v>-1.3246226323743393</v>
      </c>
      <c r="AB194" s="34">
        <v>0.31575560816692327</v>
      </c>
      <c r="AC194" s="34">
        <v>-2.2806956173101578</v>
      </c>
      <c r="AD194" s="34">
        <v>5.3904415930575933</v>
      </c>
    </row>
    <row r="195" spans="4:30" ht="25.5" customHeight="1">
      <c r="D195" s="23" t="s">
        <v>70</v>
      </c>
      <c r="E195" s="24">
        <v>5.9255898305359267</v>
      </c>
      <c r="F195" s="24">
        <v>-0.64508044323470237</v>
      </c>
      <c r="G195" s="24">
        <v>-2.780356542955853</v>
      </c>
      <c r="H195" s="24">
        <v>5.6324657190601979</v>
      </c>
      <c r="I195" s="24">
        <v>7.0791890408935521</v>
      </c>
      <c r="J195" s="24">
        <v>-7.784044194594097</v>
      </c>
      <c r="K195" s="24">
        <v>-4.0794716928620245</v>
      </c>
      <c r="L195" s="24">
        <v>2.4726937185026054</v>
      </c>
      <c r="M195" s="24">
        <v>2.832549918032834</v>
      </c>
      <c r="N195" s="24">
        <v>4.6973073717272218</v>
      </c>
      <c r="O195" s="24">
        <v>5.7668640191788079</v>
      </c>
      <c r="P195" s="24">
        <v>3.7233754102617089</v>
      </c>
      <c r="Q195" s="24">
        <v>-1.7678010875606165</v>
      </c>
      <c r="R195" s="24">
        <v>0.90727261873835285</v>
      </c>
      <c r="S195" s="24">
        <v>-5.7220823393967724</v>
      </c>
      <c r="T195" s="24">
        <v>-5.1770888931311099</v>
      </c>
      <c r="U195" s="24">
        <v>3.6099686636705153</v>
      </c>
      <c r="V195" s="24">
        <v>-1.5480889806625986</v>
      </c>
      <c r="W195" s="34">
        <v>2.0522358281432673</v>
      </c>
      <c r="X195" s="34">
        <v>-1.1473451322526196</v>
      </c>
      <c r="Y195" s="34">
        <v>-4.0017515571773687</v>
      </c>
      <c r="Z195" s="34">
        <v>4.7272719244140671</v>
      </c>
      <c r="AA195" s="34">
        <v>0.24839559334364214</v>
      </c>
      <c r="AB195" s="34">
        <v>0.36555689421036153</v>
      </c>
      <c r="AC195" s="34">
        <v>4.1361332962559949</v>
      </c>
      <c r="AD195" s="34">
        <v>-2.8656869786575223</v>
      </c>
    </row>
    <row r="196" spans="4:30" ht="25.5" customHeight="1">
      <c r="D196" s="23" t="s">
        <v>71</v>
      </c>
      <c r="E196" s="24">
        <v>-1.5603990362597298</v>
      </c>
      <c r="F196" s="24">
        <v>1.0412153714637329</v>
      </c>
      <c r="G196" s="24">
        <v>2.0567175104186042</v>
      </c>
      <c r="H196" s="24">
        <v>-7.1683676378585082</v>
      </c>
      <c r="I196" s="24">
        <v>-5.8421484444597604</v>
      </c>
      <c r="J196" s="24">
        <v>1.9948941412470722</v>
      </c>
      <c r="K196" s="24">
        <v>1.6011360879404801</v>
      </c>
      <c r="L196" s="24">
        <v>1.6684619425961555</v>
      </c>
      <c r="M196" s="24">
        <v>2.3572129801757047</v>
      </c>
      <c r="N196" s="24">
        <v>4.2413136803817864</v>
      </c>
      <c r="O196" s="24">
        <v>19.850242584356792</v>
      </c>
      <c r="P196" s="24">
        <v>-0.89175520712780898</v>
      </c>
      <c r="Q196" s="24">
        <v>-0.47841342924079822</v>
      </c>
      <c r="R196" s="24">
        <v>2.8325514272596886</v>
      </c>
      <c r="S196" s="24">
        <v>-4.059675192685253</v>
      </c>
      <c r="T196" s="24">
        <v>-2.2087139802087652</v>
      </c>
      <c r="U196" s="24">
        <v>-1.1724132821644973</v>
      </c>
      <c r="V196" s="24">
        <v>0.84144990142376308</v>
      </c>
      <c r="W196" s="34">
        <v>5.3369102312799566</v>
      </c>
      <c r="X196" s="34">
        <v>5.9373333946673768</v>
      </c>
      <c r="Y196" s="34">
        <v>-32.821609432384356</v>
      </c>
      <c r="Z196" s="34">
        <v>-12.143036066143098</v>
      </c>
      <c r="AA196" s="34">
        <v>-3.8899501342389953</v>
      </c>
      <c r="AB196" s="34">
        <v>2.5766273593178513</v>
      </c>
      <c r="AC196" s="34">
        <v>2.2193738487597647</v>
      </c>
      <c r="AD196" s="34">
        <v>1.0993479370894566</v>
      </c>
    </row>
    <row r="197" spans="4:30" ht="25.5" customHeight="1">
      <c r="D197" s="23" t="s">
        <v>72</v>
      </c>
      <c r="E197" s="24">
        <v>0.89616450330916031</v>
      </c>
      <c r="F197" s="24">
        <v>0.67946550484212498</v>
      </c>
      <c r="G197" s="24">
        <v>0.30968053451738697</v>
      </c>
      <c r="H197" s="24">
        <v>0.37246235505175029</v>
      </c>
      <c r="I197" s="24">
        <v>1.9145290797907277</v>
      </c>
      <c r="J197" s="24">
        <v>-4.2515180799202135</v>
      </c>
      <c r="K197" s="24">
        <v>0.24313854062116835</v>
      </c>
      <c r="L197" s="24">
        <v>8.6098155393171218</v>
      </c>
      <c r="M197" s="24">
        <v>2.9663375164100003</v>
      </c>
      <c r="N197" s="24">
        <v>-6.8935753540187878</v>
      </c>
      <c r="O197" s="24">
        <v>-22.069802867868749</v>
      </c>
      <c r="P197" s="24">
        <v>1.7913919141986367</v>
      </c>
      <c r="Q197" s="24">
        <v>-3.002957072386625E-2</v>
      </c>
      <c r="R197" s="24">
        <v>-0.80394740737361747</v>
      </c>
      <c r="S197" s="24">
        <v>8.4356567947815986</v>
      </c>
      <c r="T197" s="24">
        <v>0.71943035451171866</v>
      </c>
      <c r="U197" s="24">
        <v>-5.9192284409893992</v>
      </c>
      <c r="V197" s="24">
        <v>1.6904706953640769</v>
      </c>
      <c r="W197" s="34">
        <v>1.8469998893166473</v>
      </c>
      <c r="X197" s="34">
        <v>1.3640027100972896</v>
      </c>
      <c r="Y197" s="34">
        <v>-36.540756983133726</v>
      </c>
      <c r="Z197" s="34">
        <v>8.8435765176354764</v>
      </c>
      <c r="AA197" s="34">
        <v>4.9083790326765353</v>
      </c>
      <c r="AB197" s="34">
        <v>-0.46780807440288674</v>
      </c>
      <c r="AC197" s="34">
        <v>-0.46493509325287175</v>
      </c>
      <c r="AD197" s="34">
        <v>-2.4677596208495745</v>
      </c>
    </row>
    <row r="198" spans="4:30" ht="25.5" customHeight="1">
      <c r="D198" s="23" t="s">
        <v>73</v>
      </c>
      <c r="E198" s="24">
        <v>2.6072770238052545</v>
      </c>
      <c r="F198" s="24">
        <v>-4.5654711204149878</v>
      </c>
      <c r="G198" s="24">
        <v>-5.6245861583628436</v>
      </c>
      <c r="H198" s="24">
        <v>-3.2384382594400796</v>
      </c>
      <c r="I198" s="24">
        <v>5.6956026477472665</v>
      </c>
      <c r="J198" s="24">
        <v>3.8680411676335513</v>
      </c>
      <c r="K198" s="24">
        <v>4.272772768014188</v>
      </c>
      <c r="L198" s="24">
        <v>-2.7845199631223894</v>
      </c>
      <c r="M198" s="24">
        <v>-1.76958173604429</v>
      </c>
      <c r="N198" s="24">
        <v>7.4367376223257287</v>
      </c>
      <c r="O198" s="24">
        <v>2.4758191910994487</v>
      </c>
      <c r="P198" s="24">
        <v>1.0980445925797611</v>
      </c>
      <c r="Q198" s="24">
        <v>1.6944451733445387</v>
      </c>
      <c r="R198" s="24">
        <v>-2.307496864375691</v>
      </c>
      <c r="S198" s="24">
        <v>-4.9931165528149908</v>
      </c>
      <c r="T198" s="24">
        <v>-3.7555106943500838</v>
      </c>
      <c r="U198" s="24">
        <v>-0.59723836085522342</v>
      </c>
      <c r="V198" s="24">
        <v>1.5656533247057736</v>
      </c>
      <c r="W198" s="34">
        <v>-16.597838466936963</v>
      </c>
      <c r="X198" s="34">
        <v>-2.7200384346029893</v>
      </c>
      <c r="Y198" s="34">
        <v>33.125828977590444</v>
      </c>
      <c r="Z198" s="34">
        <v>4.4620931769031147</v>
      </c>
      <c r="AA198" s="34">
        <v>-2.2190706260340698</v>
      </c>
      <c r="AB198" s="34">
        <v>-5.6137294804422311</v>
      </c>
      <c r="AC198" s="34">
        <v>-4.0905276793176242</v>
      </c>
      <c r="AD198" s="34">
        <v>-1.6343675533828428</v>
      </c>
    </row>
    <row r="199" spans="4:30" ht="25.5" customHeight="1">
      <c r="D199" s="23" t="s">
        <v>74</v>
      </c>
      <c r="E199" s="24">
        <v>-1.3688071834280668</v>
      </c>
      <c r="F199" s="24">
        <v>-1.7263741505185726</v>
      </c>
      <c r="G199" s="24">
        <v>-2.4158901368470986</v>
      </c>
      <c r="H199" s="24">
        <v>3.229811514441816</v>
      </c>
      <c r="I199" s="24">
        <v>1.4202483358304763</v>
      </c>
      <c r="J199" s="24">
        <v>-0.34105519582418031</v>
      </c>
      <c r="K199" s="24">
        <v>-9.7033365622306569</v>
      </c>
      <c r="L199" s="24">
        <v>-3.7922948879764995E-2</v>
      </c>
      <c r="M199" s="24">
        <v>4.9739791650058596</v>
      </c>
      <c r="N199" s="24">
        <v>17.44646814433932</v>
      </c>
      <c r="O199" s="24">
        <v>1.1984878121050313</v>
      </c>
      <c r="P199" s="24">
        <v>-4.3436338984063516</v>
      </c>
      <c r="Q199" s="24">
        <v>19.258052648639911</v>
      </c>
      <c r="R199" s="24">
        <v>5.9615233776731058</v>
      </c>
      <c r="S199" s="24">
        <v>-10.005494882950572</v>
      </c>
      <c r="T199" s="24">
        <v>-1.5620931625796031</v>
      </c>
      <c r="U199" s="24">
        <v>-2.8663705994953159</v>
      </c>
      <c r="V199" s="24">
        <v>1.7045220454867671</v>
      </c>
      <c r="W199" s="34">
        <v>10.309504298310879</v>
      </c>
      <c r="X199" s="34">
        <v>0.72038218071759363</v>
      </c>
      <c r="Y199" s="34">
        <v>26.536643700141461</v>
      </c>
      <c r="Z199" s="34">
        <v>-1.2078946802942525</v>
      </c>
      <c r="AA199" s="34">
        <v>-3.4834389102005425</v>
      </c>
      <c r="AB199" s="34">
        <v>13.894088516997849</v>
      </c>
      <c r="AC199" s="34">
        <v>14.032395208933801</v>
      </c>
      <c r="AD199" s="34">
        <v>-3.6296589336883067</v>
      </c>
    </row>
    <row r="200" spans="4:30" ht="25.5" customHeight="1">
      <c r="D200" s="23" t="s">
        <v>75</v>
      </c>
      <c r="E200" s="24">
        <v>5.7856658029113328</v>
      </c>
      <c r="F200" s="24">
        <v>-0.43983164918977025</v>
      </c>
      <c r="G200" s="24">
        <v>0.41713626779256163</v>
      </c>
      <c r="H200" s="24">
        <v>-2.7167799419640204</v>
      </c>
      <c r="I200" s="24">
        <v>-1.4750893699908896</v>
      </c>
      <c r="J200" s="24">
        <v>-1.9824233971607041</v>
      </c>
      <c r="K200" s="24">
        <v>16.866705846475739</v>
      </c>
      <c r="L200" s="24">
        <v>1.9576431149753049</v>
      </c>
      <c r="M200" s="24">
        <v>-0.86626683218112843</v>
      </c>
      <c r="N200" s="24">
        <v>-18.978524968828559</v>
      </c>
      <c r="O200" s="24">
        <v>3.5216231584840108</v>
      </c>
      <c r="P200" s="24">
        <v>1.4514616870596075</v>
      </c>
      <c r="Q200" s="24">
        <v>-5.3533144404530049</v>
      </c>
      <c r="R200" s="24">
        <v>-4.2099403638013673</v>
      </c>
      <c r="S200" s="24">
        <v>5.0435473176944523</v>
      </c>
      <c r="T200" s="24">
        <v>3.1052203912514065</v>
      </c>
      <c r="U200" s="24">
        <v>-1.0324754601717556</v>
      </c>
      <c r="V200" s="24">
        <v>0.29662057316919288</v>
      </c>
      <c r="W200" s="34">
        <v>0.39421353264414982</v>
      </c>
      <c r="X200" s="34">
        <v>-0.26218015620488311</v>
      </c>
      <c r="Y200" s="34">
        <v>13.643509755824802</v>
      </c>
      <c r="Z200" s="34">
        <v>0.65276026295681966</v>
      </c>
      <c r="AA200" s="34">
        <v>0.88135267055395872</v>
      </c>
      <c r="AB200" s="34">
        <v>-4.0766083840410801</v>
      </c>
      <c r="AC200" s="34">
        <v>-4.4576352469198781</v>
      </c>
      <c r="AD200" s="34">
        <v>1.4201501921304649</v>
      </c>
    </row>
    <row r="201" spans="4:30" ht="25.5" customHeight="1">
      <c r="D201" s="23" t="s">
        <v>76</v>
      </c>
      <c r="E201" s="24">
        <v>0.85721292542861871</v>
      </c>
      <c r="F201" s="24">
        <v>-7.7051210678055977</v>
      </c>
      <c r="G201" s="24">
        <v>1.7947380761394571</v>
      </c>
      <c r="H201" s="24">
        <v>-2.5597727396267977</v>
      </c>
      <c r="I201" s="24">
        <v>-0.81397085966244953</v>
      </c>
      <c r="J201" s="24">
        <v>2.8614527150389923</v>
      </c>
      <c r="K201" s="24">
        <v>-1.089977800152353</v>
      </c>
      <c r="L201" s="24">
        <v>6.9736272739491234</v>
      </c>
      <c r="M201" s="24">
        <v>-5.8052849982048516</v>
      </c>
      <c r="N201" s="24">
        <v>8.1396134981233317</v>
      </c>
      <c r="O201" s="24">
        <v>6.4952832321258036</v>
      </c>
      <c r="P201" s="24">
        <v>-4.0179536155994349</v>
      </c>
      <c r="Q201" s="24">
        <v>9.2423274945522937</v>
      </c>
      <c r="R201" s="24">
        <v>1.6915008882728344</v>
      </c>
      <c r="S201" s="24">
        <v>-0.6223501255660957</v>
      </c>
      <c r="T201" s="24">
        <v>-3.4495080069705031</v>
      </c>
      <c r="U201" s="24">
        <v>-4.3996165250698382</v>
      </c>
      <c r="V201" s="24">
        <v>3.4627718897416671</v>
      </c>
      <c r="W201" s="34">
        <v>7.3289666785579355</v>
      </c>
      <c r="X201" s="34">
        <v>-2.2372227467081562</v>
      </c>
      <c r="Y201" s="34">
        <v>7.4076943760477798</v>
      </c>
      <c r="Z201" s="34">
        <v>1.3622789512857114</v>
      </c>
      <c r="AA201" s="34">
        <v>-0.45460827122429937</v>
      </c>
      <c r="AB201" s="34">
        <v>0.71727059336099686</v>
      </c>
      <c r="AC201" s="34">
        <v>-1.9591019210510097</v>
      </c>
      <c r="AD201" s="34">
        <v>2.3624159492894981</v>
      </c>
    </row>
    <row r="202" spans="4:30" ht="25.5" customHeight="1">
      <c r="D202" s="23" t="s">
        <v>77</v>
      </c>
      <c r="E202" s="24">
        <v>-3.4105669929672344</v>
      </c>
      <c r="F202" s="24">
        <v>-4.9018549163181486</v>
      </c>
      <c r="G202" s="24">
        <v>7.1820580112260002</v>
      </c>
      <c r="H202" s="24">
        <v>11.643294780568558</v>
      </c>
      <c r="I202" s="24">
        <v>4.3095284889849816</v>
      </c>
      <c r="J202" s="24">
        <v>-2.2925074723824879</v>
      </c>
      <c r="K202" s="24">
        <v>-1.4824384710365957</v>
      </c>
      <c r="L202" s="24">
        <v>-2.58413060651278</v>
      </c>
      <c r="M202" s="24">
        <v>7.4347494187685825</v>
      </c>
      <c r="N202" s="24">
        <v>17.037677839689948</v>
      </c>
      <c r="O202" s="24">
        <v>-0.64465349149628315</v>
      </c>
      <c r="P202" s="24">
        <v>0.64337214437610868</v>
      </c>
      <c r="Q202" s="24">
        <v>-23.624120197503085</v>
      </c>
      <c r="R202" s="24">
        <v>-3.9023186482544325</v>
      </c>
      <c r="S202" s="24">
        <v>2.0687920688443606</v>
      </c>
      <c r="T202" s="24">
        <v>-3.9142111785226308</v>
      </c>
      <c r="U202" s="24">
        <v>1.3621166287150155</v>
      </c>
      <c r="V202" s="24">
        <v>-0.83351771181993106</v>
      </c>
      <c r="W202" s="34">
        <v>-0.80352806141836819</v>
      </c>
      <c r="X202" s="34">
        <v>2.6937405444131368</v>
      </c>
      <c r="Y202" s="34">
        <v>4.2957088399077303</v>
      </c>
      <c r="Z202" s="34">
        <v>-3.0224936979232786</v>
      </c>
      <c r="AA202" s="34">
        <v>0.70090719187205774</v>
      </c>
      <c r="AB202" s="34">
        <v>2.5018564262520027</v>
      </c>
      <c r="AC202" s="34">
        <v>2.0896070604097927</v>
      </c>
      <c r="AD202" s="34">
        <v>-0.76881425067828468</v>
      </c>
    </row>
    <row r="203" spans="4:30" ht="25.5" customHeight="1">
      <c r="D203" s="23" t="s">
        <v>78</v>
      </c>
      <c r="E203" s="24">
        <v>1.5170551445316205</v>
      </c>
      <c r="F203" s="24">
        <v>0.65055165457030828</v>
      </c>
      <c r="G203" s="24">
        <v>-6.7114283311693779</v>
      </c>
      <c r="H203" s="24">
        <v>-6.111940525884707E-2</v>
      </c>
      <c r="I203" s="24">
        <v>-3.0766516503657027</v>
      </c>
      <c r="J203" s="24">
        <v>1.5098754330318043</v>
      </c>
      <c r="K203" s="24">
        <v>3.9948931455682457</v>
      </c>
      <c r="L203" s="24">
        <v>5.0395976940700304</v>
      </c>
      <c r="M203" s="24">
        <v>-16.297434590062345</v>
      </c>
      <c r="N203" s="24">
        <v>-14.824630171236052</v>
      </c>
      <c r="O203" s="24">
        <v>4.9146960578121623</v>
      </c>
      <c r="P203" s="24">
        <v>-0.99722499654165686</v>
      </c>
      <c r="Q203" s="24">
        <v>18.356393447708385</v>
      </c>
      <c r="R203" s="24">
        <v>2.3628435663594294</v>
      </c>
      <c r="S203" s="24">
        <v>0.86097265260332012</v>
      </c>
      <c r="T203" s="24">
        <v>-2.4920492955185725</v>
      </c>
      <c r="U203" s="24">
        <v>1.963038437894804</v>
      </c>
      <c r="V203" s="24">
        <v>-0.63745279083176065</v>
      </c>
      <c r="W203" s="34">
        <v>-0.13360311756505094</v>
      </c>
      <c r="X203" s="34">
        <v>2.213212337240944</v>
      </c>
      <c r="Y203" s="34">
        <v>3.9545639123415022</v>
      </c>
      <c r="Z203" s="34">
        <v>-1.2823470930492187</v>
      </c>
      <c r="AA203" s="34">
        <v>1.2438916307116799</v>
      </c>
      <c r="AB203" s="34">
        <v>-5.7223867615512569</v>
      </c>
      <c r="AC203" s="34">
        <v>0.93800705765036962</v>
      </c>
      <c r="AD203" s="34" t="s">
        <v>79</v>
      </c>
    </row>
    <row r="204" spans="4:30" ht="25.5" customHeight="1">
      <c r="D204" s="23" t="s">
        <v>80</v>
      </c>
      <c r="E204" s="24">
        <v>1.6973269225525556</v>
      </c>
      <c r="F204" s="24">
        <v>-2.6242072346429168</v>
      </c>
      <c r="G204" s="24">
        <v>-7.2410843951999819</v>
      </c>
      <c r="H204" s="24">
        <v>5.9662517801827297</v>
      </c>
      <c r="I204" s="24">
        <v>-1.1182681150174179</v>
      </c>
      <c r="J204" s="24">
        <v>3.1967882968373162</v>
      </c>
      <c r="K204" s="24">
        <v>3.6910390356740486</v>
      </c>
      <c r="L204" s="24">
        <v>-1.0074455857087883</v>
      </c>
      <c r="M204" s="24">
        <v>-10.33670060357743</v>
      </c>
      <c r="N204" s="24">
        <v>-1.5356713179542569</v>
      </c>
      <c r="O204" s="24">
        <v>0.7046311170981534</v>
      </c>
      <c r="P204" s="24">
        <v>2.2505667498292858</v>
      </c>
      <c r="Q204" s="24">
        <v>-8.7247727544885301</v>
      </c>
      <c r="R204" s="24">
        <v>0.23360068618931695</v>
      </c>
      <c r="S204" s="24">
        <v>6.0487428294354828</v>
      </c>
      <c r="T204" s="24">
        <v>2.1364903775910271</v>
      </c>
      <c r="U204" s="24">
        <v>0.39312461807756716</v>
      </c>
      <c r="V204" s="24">
        <v>2.6532696457463478</v>
      </c>
      <c r="W204" s="34">
        <v>-1.7365065319221218</v>
      </c>
      <c r="X204" s="34">
        <v>-2.5422829001051861</v>
      </c>
      <c r="Y204" s="34">
        <v>4.6147535845456389</v>
      </c>
      <c r="Z204" s="34">
        <v>1.6643331796012406</v>
      </c>
      <c r="AA204" s="34">
        <v>-1.9656145424763349</v>
      </c>
      <c r="AB204" s="34">
        <v>10.015104096575932</v>
      </c>
      <c r="AC204" s="34">
        <v>-2.742329668098431</v>
      </c>
      <c r="AD204" s="34" t="s">
        <v>79</v>
      </c>
    </row>
    <row r="205" spans="4:30" ht="25.5" customHeight="1">
      <c r="D205" s="25" t="s">
        <v>81</v>
      </c>
      <c r="E205" s="26">
        <v>-0.30547736647766888</v>
      </c>
      <c r="F205" s="26">
        <v>-1.9038645816380262</v>
      </c>
      <c r="G205" s="26">
        <v>-2.4969433673453167</v>
      </c>
      <c r="H205" s="26">
        <v>-3.2299203117025277</v>
      </c>
      <c r="I205" s="26">
        <v>7.3113138839416836</v>
      </c>
      <c r="J205" s="26">
        <v>4.3956347282351871</v>
      </c>
      <c r="K205" s="26">
        <v>2.6590930939739854</v>
      </c>
      <c r="L205" s="26">
        <v>-2.3879077932844384</v>
      </c>
      <c r="M205" s="26">
        <v>2.9229005686593812</v>
      </c>
      <c r="N205" s="26">
        <v>-0.92166755755069829</v>
      </c>
      <c r="O205" s="26">
        <v>1.1756454395401628</v>
      </c>
      <c r="P205" s="26">
        <v>2.1463078021848991</v>
      </c>
      <c r="Q205" s="26">
        <v>7.674867568045074</v>
      </c>
      <c r="R205" s="26">
        <v>-2.8349675747805003</v>
      </c>
      <c r="S205" s="26">
        <v>-8.9927922163464338</v>
      </c>
      <c r="T205" s="26">
        <v>-0.10687207427731993</v>
      </c>
      <c r="U205" s="26">
        <v>1.6320428395154796</v>
      </c>
      <c r="V205" s="26">
        <v>2.2373637690269232</v>
      </c>
      <c r="W205" s="35">
        <v>0.42931377304127327</v>
      </c>
      <c r="X205" s="35">
        <v>-1.0450517413787219</v>
      </c>
      <c r="Y205" s="35">
        <v>-3.2499240145027808</v>
      </c>
      <c r="Z205" s="35">
        <v>1.4939616852362558</v>
      </c>
      <c r="AA205" s="35">
        <v>5.1119138139216203</v>
      </c>
      <c r="AB205" s="35">
        <v>-2.0108733607619222</v>
      </c>
      <c r="AC205" s="35">
        <v>-3.794046013249408</v>
      </c>
      <c r="AD205" s="35" t="s">
        <v>79</v>
      </c>
    </row>
    <row r="206" spans="4:30" ht="25.5" customHeight="1"/>
    <row r="207" spans="4:30" ht="25.5" customHeight="1">
      <c r="D207" s="123" t="s">
        <v>94</v>
      </c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</row>
    <row r="208" spans="4:30" ht="25.5" customHeight="1">
      <c r="D208" s="125" t="s">
        <v>96</v>
      </c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</row>
    <row r="209" spans="4:30" ht="25.5" customHeight="1">
      <c r="D209" s="124" t="s">
        <v>97</v>
      </c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</row>
    <row r="210" spans="4:30" ht="25.5" customHeight="1">
      <c r="D210" s="21"/>
      <c r="E210" s="22">
        <v>2000</v>
      </c>
      <c r="F210" s="22">
        <v>2001</v>
      </c>
      <c r="G210" s="22">
        <v>2002</v>
      </c>
      <c r="H210" s="22">
        <v>2003</v>
      </c>
      <c r="I210" s="22">
        <v>2004</v>
      </c>
      <c r="J210" s="22">
        <v>2005</v>
      </c>
      <c r="K210" s="22">
        <v>2006</v>
      </c>
      <c r="L210" s="22">
        <v>2007</v>
      </c>
      <c r="M210" s="22">
        <v>2008</v>
      </c>
      <c r="N210" s="22">
        <v>2009</v>
      </c>
      <c r="O210" s="22">
        <v>2010</v>
      </c>
      <c r="P210" s="22">
        <v>2011</v>
      </c>
      <c r="Q210" s="22">
        <v>2012</v>
      </c>
      <c r="R210" s="22">
        <v>2013</v>
      </c>
      <c r="S210" s="22">
        <v>2014</v>
      </c>
      <c r="T210" s="22">
        <v>2015</v>
      </c>
      <c r="U210" s="22">
        <v>2016</v>
      </c>
      <c r="V210" s="22">
        <v>2017</v>
      </c>
      <c r="W210" s="22">
        <v>2018</v>
      </c>
      <c r="X210" s="22">
        <v>2019</v>
      </c>
      <c r="Y210" s="22">
        <v>2020</v>
      </c>
      <c r="Z210" s="22">
        <v>2021</v>
      </c>
      <c r="AA210" s="22">
        <v>2022</v>
      </c>
      <c r="AB210" s="22">
        <v>2023</v>
      </c>
      <c r="AC210" s="22">
        <v>2024</v>
      </c>
      <c r="AD210" s="22">
        <v>2025</v>
      </c>
    </row>
    <row r="211" spans="4:30" ht="25.5" customHeight="1">
      <c r="D211" s="23" t="s">
        <v>69</v>
      </c>
      <c r="E211" s="24" t="s">
        <v>79</v>
      </c>
      <c r="F211" s="24" t="s">
        <v>79</v>
      </c>
      <c r="G211" s="24" t="s">
        <v>79</v>
      </c>
      <c r="H211" s="24" t="s">
        <v>79</v>
      </c>
      <c r="I211" s="24">
        <v>-2.1894842132730408</v>
      </c>
      <c r="J211" s="24">
        <v>-3.7916555420333564</v>
      </c>
      <c r="K211" s="24">
        <v>-3.5684009365859359</v>
      </c>
      <c r="L211" s="24">
        <v>5.4987484370405681E-2</v>
      </c>
      <c r="M211" s="24">
        <v>-0.72358986268555858</v>
      </c>
      <c r="N211" s="24">
        <v>-4.8883021731119358</v>
      </c>
      <c r="O211" s="24">
        <v>0.1788998061533098</v>
      </c>
      <c r="P211" s="24">
        <v>-1.7894546848126081</v>
      </c>
      <c r="Q211" s="24">
        <v>2.9689515220280072</v>
      </c>
      <c r="R211" s="24">
        <v>-0.26685156819048483</v>
      </c>
      <c r="S211" s="24">
        <v>0.54964207478953586</v>
      </c>
      <c r="T211" s="24">
        <v>0.65162339497790711</v>
      </c>
      <c r="U211" s="24">
        <v>-0.8962788470837646</v>
      </c>
      <c r="V211" s="24">
        <v>3.0317087951265309</v>
      </c>
      <c r="W211" s="34">
        <v>-3.2747263974967855</v>
      </c>
      <c r="X211" s="34">
        <v>-5.8821498902905667E-3</v>
      </c>
      <c r="Y211" s="34">
        <v>1.7955954384252237E-2</v>
      </c>
      <c r="Z211" s="34">
        <v>-0.3680505980855231</v>
      </c>
      <c r="AA211" s="34">
        <v>-1.8894462533493805</v>
      </c>
      <c r="AB211" s="34">
        <v>3.3692008922867611</v>
      </c>
      <c r="AC211" s="34">
        <v>-0.17493043675620434</v>
      </c>
      <c r="AD211" s="34">
        <v>3.882153431677815</v>
      </c>
    </row>
    <row r="212" spans="4:30" ht="25.5" customHeight="1">
      <c r="D212" s="23" t="s">
        <v>70</v>
      </c>
      <c r="E212" s="24" t="s">
        <v>79</v>
      </c>
      <c r="F212" s="24" t="s">
        <v>79</v>
      </c>
      <c r="G212" s="24" t="s">
        <v>79</v>
      </c>
      <c r="H212" s="24">
        <v>0.78523318134549047</v>
      </c>
      <c r="I212" s="24" t="s">
        <v>79</v>
      </c>
      <c r="J212" s="24">
        <v>-2.2585879240074269</v>
      </c>
      <c r="K212" s="24">
        <v>-0.20492072099791425</v>
      </c>
      <c r="L212" s="24">
        <v>-0.34557765262389628</v>
      </c>
      <c r="M212" s="24">
        <v>2.6671675432005992</v>
      </c>
      <c r="N212" s="24">
        <v>3.7066318629989548</v>
      </c>
      <c r="O212" s="24">
        <v>4.3593530518634571</v>
      </c>
      <c r="P212" s="24">
        <v>-0.21734389863112824</v>
      </c>
      <c r="Q212" s="24">
        <v>0.25362789505265493</v>
      </c>
      <c r="R212" s="24">
        <v>0.76562651456151265</v>
      </c>
      <c r="S212" s="24">
        <v>3.5294781283871757</v>
      </c>
      <c r="T212" s="24">
        <v>-1.0315572664075678</v>
      </c>
      <c r="U212" s="24">
        <v>-0.87796475443044919</v>
      </c>
      <c r="V212" s="24">
        <v>-1.0559457779072412</v>
      </c>
      <c r="W212" s="34">
        <v>0.33290482881407346</v>
      </c>
      <c r="X212" s="34">
        <v>2.4315033358157656E-2</v>
      </c>
      <c r="Y212" s="34">
        <v>-0.78395997231918146</v>
      </c>
      <c r="Z212" s="34">
        <v>2.9683357370289265</v>
      </c>
      <c r="AA212" s="34">
        <v>0.97681541138410211</v>
      </c>
      <c r="AB212" s="34">
        <v>-2.4902297015897412</v>
      </c>
      <c r="AC212" s="34">
        <v>-0.47236662268381746</v>
      </c>
      <c r="AD212" s="34">
        <v>0.99533926913055737</v>
      </c>
    </row>
    <row r="213" spans="4:30" ht="25.5" customHeight="1">
      <c r="D213" s="23" t="s">
        <v>71</v>
      </c>
      <c r="E213" s="24" t="s">
        <v>79</v>
      </c>
      <c r="F213" s="24" t="s">
        <v>79</v>
      </c>
      <c r="G213" s="24" t="s">
        <v>79</v>
      </c>
      <c r="H213" s="24">
        <v>-2.1437140025662105</v>
      </c>
      <c r="I213" s="24" t="s">
        <v>79</v>
      </c>
      <c r="J213" s="24">
        <v>8.9713286721537777E-2</v>
      </c>
      <c r="K213" s="24">
        <v>9.8795419730302036E-2</v>
      </c>
      <c r="L213" s="24">
        <v>0.86981736153215472</v>
      </c>
      <c r="M213" s="24">
        <v>0.5415489174860344</v>
      </c>
      <c r="N213" s="24">
        <v>-2.2009346116098838</v>
      </c>
      <c r="O213" s="24">
        <v>2.2996733164827976</v>
      </c>
      <c r="P213" s="24">
        <v>1.5835469458824969</v>
      </c>
      <c r="Q213" s="24">
        <v>-0.191485241638778</v>
      </c>
      <c r="R213" s="24">
        <v>0.52235782070475523</v>
      </c>
      <c r="S213" s="24">
        <v>-4.2512672362959636</v>
      </c>
      <c r="T213" s="24">
        <v>-1.4075271161243852</v>
      </c>
      <c r="U213" s="24">
        <v>-1.0683077925321638</v>
      </c>
      <c r="V213" s="24">
        <v>0.8191975741631552</v>
      </c>
      <c r="W213" s="34">
        <v>-0.41635601087505192</v>
      </c>
      <c r="X213" s="34">
        <v>2.3724133927030655</v>
      </c>
      <c r="Y213" s="34">
        <v>-16.824565566264372</v>
      </c>
      <c r="Z213" s="34">
        <v>-8.015321395234043</v>
      </c>
      <c r="AA213" s="34">
        <v>1.1865097891577081</v>
      </c>
      <c r="AB213" s="34">
        <v>-0.59949274154317278</v>
      </c>
      <c r="AC213" s="34">
        <v>-0.24941048796058851</v>
      </c>
      <c r="AD213" s="34">
        <v>0.22746874575056975</v>
      </c>
    </row>
    <row r="214" spans="4:30" ht="25.5" customHeight="1">
      <c r="D214" s="23" t="s">
        <v>72</v>
      </c>
      <c r="E214" s="24" t="s">
        <v>79</v>
      </c>
      <c r="F214" s="24" t="s">
        <v>79</v>
      </c>
      <c r="G214" s="24" t="s">
        <v>79</v>
      </c>
      <c r="H214" s="24">
        <v>-1.4303915168959902</v>
      </c>
      <c r="I214" s="24" t="s">
        <v>79</v>
      </c>
      <c r="J214" s="24">
        <v>-0.78766088351297503</v>
      </c>
      <c r="K214" s="24">
        <v>0.46463231062945365</v>
      </c>
      <c r="L214" s="24">
        <v>3.0035056825907347</v>
      </c>
      <c r="M214" s="24">
        <v>0.53185671712290272</v>
      </c>
      <c r="N214" s="24">
        <v>1.5280303941639595</v>
      </c>
      <c r="O214" s="24">
        <v>-2.4559452609879351</v>
      </c>
      <c r="P214" s="24">
        <v>2.3554633600292529</v>
      </c>
      <c r="Q214" s="24">
        <v>5.0111502897190574</v>
      </c>
      <c r="R214" s="24">
        <v>3.1327304718915538</v>
      </c>
      <c r="S214" s="24">
        <v>0.89593929998861288</v>
      </c>
      <c r="T214" s="24">
        <v>-2.1637580221175012</v>
      </c>
      <c r="U214" s="24">
        <v>-1.5424234636086331</v>
      </c>
      <c r="V214" s="24">
        <v>0.60252824750601786</v>
      </c>
      <c r="W214" s="34">
        <v>2.2257935394472517</v>
      </c>
      <c r="X214" s="34">
        <v>3.2704264598295341</v>
      </c>
      <c r="Y214" s="34">
        <v>-2.0426447545002557</v>
      </c>
      <c r="Z214" s="34">
        <v>2.1618131191352363</v>
      </c>
      <c r="AA214" s="34">
        <v>-2.0655879838485047</v>
      </c>
      <c r="AB214" s="34">
        <v>-1.3602348540113884</v>
      </c>
      <c r="AC214" s="34">
        <v>2.5379409393308183</v>
      </c>
      <c r="AD214" s="34">
        <v>-0.69095228874209713</v>
      </c>
    </row>
    <row r="215" spans="4:30" ht="25.5" customHeight="1">
      <c r="D215" s="23" t="s">
        <v>73</v>
      </c>
      <c r="E215" s="24" t="s">
        <v>79</v>
      </c>
      <c r="F215" s="24" t="s">
        <v>79</v>
      </c>
      <c r="G215" s="24" t="s">
        <v>79</v>
      </c>
      <c r="H215" s="24">
        <v>-1.5959721932163773</v>
      </c>
      <c r="I215" s="24" t="s">
        <v>79</v>
      </c>
      <c r="J215" s="24">
        <v>-1.7158320512883685</v>
      </c>
      <c r="K215" s="24">
        <v>-2.8878436434794597</v>
      </c>
      <c r="L215" s="24">
        <v>1.8486560550486031</v>
      </c>
      <c r="M215" s="24">
        <v>-0.65762798397289712</v>
      </c>
      <c r="N215" s="24">
        <v>1.9795159580803023</v>
      </c>
      <c r="O215" s="24">
        <v>5.6744346955619918</v>
      </c>
      <c r="P215" s="24">
        <v>2.1326154278631382</v>
      </c>
      <c r="Q215" s="24">
        <v>-6.1132197938586597</v>
      </c>
      <c r="R215" s="24">
        <v>-4.0020145556344033</v>
      </c>
      <c r="S215" s="24">
        <v>-1.2124083876629443</v>
      </c>
      <c r="T215" s="24">
        <v>-2.3396738351473712</v>
      </c>
      <c r="U215" s="24">
        <v>1.5225028255961393</v>
      </c>
      <c r="V215" s="24">
        <v>-0.57371836267104959</v>
      </c>
      <c r="W215" s="34">
        <v>-9.8102161199870039</v>
      </c>
      <c r="X215" s="34">
        <v>-5.3131293161643782</v>
      </c>
      <c r="Y215" s="34">
        <v>16.093675655886486</v>
      </c>
      <c r="Z215" s="34">
        <v>2.9517734004905982</v>
      </c>
      <c r="AA215" s="34">
        <v>-1.5759948565260529</v>
      </c>
      <c r="AB215" s="34">
        <v>7.551200919371226E-2</v>
      </c>
      <c r="AC215" s="34">
        <v>-3.2194210540038348</v>
      </c>
      <c r="AD215" s="34">
        <v>-0.96206611393387931</v>
      </c>
    </row>
    <row r="216" spans="4:30" ht="25.5" customHeight="1">
      <c r="D216" s="23" t="s">
        <v>74</v>
      </c>
      <c r="E216" s="24" t="s">
        <v>79</v>
      </c>
      <c r="F216" s="24" t="s">
        <v>79</v>
      </c>
      <c r="G216" s="24" t="s">
        <v>79</v>
      </c>
      <c r="H216" s="24">
        <v>-1.6179264010896088</v>
      </c>
      <c r="I216" s="24" t="s">
        <v>79</v>
      </c>
      <c r="J216" s="24">
        <v>-1.1811273909403619</v>
      </c>
      <c r="K216" s="24">
        <v>5.3049413003598556</v>
      </c>
      <c r="L216" s="24">
        <v>1.7651163131454206</v>
      </c>
      <c r="M216" s="24">
        <v>0.88946736072212929</v>
      </c>
      <c r="N216" s="24">
        <v>2.198740598226423</v>
      </c>
      <c r="O216" s="24">
        <v>-3.1053445370968991</v>
      </c>
      <c r="P216" s="24">
        <v>0.54099449669047228</v>
      </c>
      <c r="Q216" s="24">
        <v>1.1370297699053955</v>
      </c>
      <c r="R216" s="24">
        <v>1.0266157676058096</v>
      </c>
      <c r="S216" s="24">
        <v>-6.410280071885377</v>
      </c>
      <c r="T216" s="24">
        <v>-0.78284370697438987</v>
      </c>
      <c r="U216" s="24">
        <v>-1.5027675509186933</v>
      </c>
      <c r="V216" s="24">
        <v>2.0454928872887024</v>
      </c>
      <c r="W216" s="34">
        <v>12.444641568239989</v>
      </c>
      <c r="X216" s="34">
        <v>3.4906267006862279E-3</v>
      </c>
      <c r="Y216" s="34">
        <v>19.284826474700246</v>
      </c>
      <c r="Z216" s="34">
        <v>1.6496177626220243</v>
      </c>
      <c r="AA216" s="34">
        <v>-1.6368679719153567</v>
      </c>
      <c r="AB216" s="34">
        <v>-0.12816206394725693</v>
      </c>
      <c r="AC216" s="34">
        <v>7.3002874265790441</v>
      </c>
      <c r="AD216" s="34">
        <v>-2.4347416240794173</v>
      </c>
    </row>
    <row r="217" spans="4:30" ht="25.5" customHeight="1">
      <c r="D217" s="23" t="s">
        <v>75</v>
      </c>
      <c r="E217" s="24" t="s">
        <v>79</v>
      </c>
      <c r="F217" s="24" t="s">
        <v>79</v>
      </c>
      <c r="G217" s="24" t="s">
        <v>79</v>
      </c>
      <c r="H217" s="24">
        <v>-2.581834006500483</v>
      </c>
      <c r="I217" s="24" t="s">
        <v>79</v>
      </c>
      <c r="J217" s="24">
        <v>-1.0790960047032838</v>
      </c>
      <c r="K217" s="24">
        <v>3.1844076955537037</v>
      </c>
      <c r="L217" s="24">
        <v>-1.6974356629816723</v>
      </c>
      <c r="M217" s="24">
        <v>5.0189739220241947</v>
      </c>
      <c r="N217" s="24">
        <v>-0.31095945049737228</v>
      </c>
      <c r="O217" s="24">
        <v>2.7566576358042161</v>
      </c>
      <c r="P217" s="24">
        <v>-0.29581432895693371</v>
      </c>
      <c r="Q217" s="24">
        <v>0.65788142390579285</v>
      </c>
      <c r="R217" s="24">
        <v>1.4074602393023827</v>
      </c>
      <c r="S217" s="24">
        <v>3.1259426684234093</v>
      </c>
      <c r="T217" s="24">
        <v>-1.7580608954080756</v>
      </c>
      <c r="U217" s="24">
        <v>0.19935148376848399</v>
      </c>
      <c r="V217" s="24">
        <v>1.4040916320435581</v>
      </c>
      <c r="W217" s="34">
        <v>-5.5963044341552193</v>
      </c>
      <c r="X217" s="34">
        <v>-0.24574228217156824</v>
      </c>
      <c r="Y217" s="34">
        <v>5.3690371959501215</v>
      </c>
      <c r="Z217" s="34">
        <v>-4.0804082345858088</v>
      </c>
      <c r="AA217" s="34">
        <v>-1.8070067535562728</v>
      </c>
      <c r="AB217" s="34">
        <v>0.36402539329061234</v>
      </c>
      <c r="AC217" s="34">
        <v>-0.88023353389802272</v>
      </c>
      <c r="AD217" s="34">
        <v>0.51062060202113901</v>
      </c>
    </row>
    <row r="218" spans="4:30" ht="25.5" customHeight="1">
      <c r="D218" s="23" t="s">
        <v>76</v>
      </c>
      <c r="E218" s="24" t="s">
        <v>79</v>
      </c>
      <c r="F218" s="24" t="s">
        <v>79</v>
      </c>
      <c r="G218" s="24" t="s">
        <v>79</v>
      </c>
      <c r="H218" s="24">
        <v>2.338764840963492</v>
      </c>
      <c r="I218" s="24" t="s">
        <v>79</v>
      </c>
      <c r="J218" s="24">
        <v>-0.91242875350533437</v>
      </c>
      <c r="K218" s="24">
        <v>-0.60235468701961281</v>
      </c>
      <c r="L218" s="24">
        <v>2.5626672891895685</v>
      </c>
      <c r="M218" s="24">
        <v>-4.9869950325663108</v>
      </c>
      <c r="N218" s="24">
        <v>0.9699708980554167</v>
      </c>
      <c r="O218" s="24">
        <v>2.9246080677988617</v>
      </c>
      <c r="P218" s="24">
        <v>-2.4367957542119179</v>
      </c>
      <c r="Q218" s="24">
        <v>2.8992536555062509</v>
      </c>
      <c r="R218" s="24">
        <v>0.45534561909792437</v>
      </c>
      <c r="S218" s="24">
        <v>2.1126086498332475</v>
      </c>
      <c r="T218" s="24">
        <v>-0.49679426268491866</v>
      </c>
      <c r="U218" s="24">
        <v>-2.1196488850133921</v>
      </c>
      <c r="V218" s="24">
        <v>-4.8966630747993012E-2</v>
      </c>
      <c r="W218" s="34">
        <v>5.8188673425608739</v>
      </c>
      <c r="X218" s="34">
        <v>-0.47188373329164479</v>
      </c>
      <c r="Y218" s="34">
        <v>2.9470428688596506</v>
      </c>
      <c r="Z218" s="34">
        <v>-1.6426826698288655</v>
      </c>
      <c r="AA218" s="34">
        <v>-0.29869392229244784</v>
      </c>
      <c r="AB218" s="34">
        <v>0.15012707534458603</v>
      </c>
      <c r="AC218" s="34">
        <v>6.1528650012498964E-2</v>
      </c>
      <c r="AD218" s="34">
        <v>0.14848795098236778</v>
      </c>
    </row>
    <row r="219" spans="4:30" ht="25.5" customHeight="1">
      <c r="D219" s="23" t="s">
        <v>77</v>
      </c>
      <c r="E219" s="24" t="s">
        <v>79</v>
      </c>
      <c r="F219" s="24" t="s">
        <v>79</v>
      </c>
      <c r="G219" s="24" t="s">
        <v>79</v>
      </c>
      <c r="H219" s="24">
        <v>0.5589800417372226</v>
      </c>
      <c r="I219" s="24" t="s">
        <v>79</v>
      </c>
      <c r="J219" s="24">
        <v>-2.7444428234241647</v>
      </c>
      <c r="K219" s="24">
        <v>0.27195042286494164</v>
      </c>
      <c r="L219" s="24">
        <v>0.80388950487078059</v>
      </c>
      <c r="M219" s="24">
        <v>1.5263784592305152</v>
      </c>
      <c r="N219" s="24">
        <v>0.51702266501520988</v>
      </c>
      <c r="O219" s="24">
        <v>0.1650308993892402</v>
      </c>
      <c r="P219" s="24">
        <v>2.3492050439470891</v>
      </c>
      <c r="Q219" s="24">
        <v>-1.3890041367944916</v>
      </c>
      <c r="R219" s="24">
        <v>1.848244980964675</v>
      </c>
      <c r="S219" s="24">
        <v>0.8471000249313354</v>
      </c>
      <c r="T219" s="24">
        <v>-1.9237511248357708</v>
      </c>
      <c r="U219" s="24">
        <v>-1.5083040120207336</v>
      </c>
      <c r="V219" s="24">
        <v>2.6096969915429424</v>
      </c>
      <c r="W219" s="34">
        <v>-2.7115618544919506</v>
      </c>
      <c r="X219" s="34">
        <v>1.639979126515656</v>
      </c>
      <c r="Y219" s="34">
        <v>1.3279394884859963</v>
      </c>
      <c r="Z219" s="34">
        <v>-0.72321981996984475</v>
      </c>
      <c r="AA219" s="34">
        <v>0.46863065789768399</v>
      </c>
      <c r="AB219" s="34">
        <v>-3.0183475114652913</v>
      </c>
      <c r="AC219" s="34">
        <v>0.94199305899851371</v>
      </c>
      <c r="AD219" s="34">
        <v>-0.13534162932307137</v>
      </c>
    </row>
    <row r="220" spans="4:30" ht="25.5" customHeight="1">
      <c r="D220" s="23" t="s">
        <v>78</v>
      </c>
      <c r="E220" s="24" t="s">
        <v>79</v>
      </c>
      <c r="F220" s="24" t="s">
        <v>79</v>
      </c>
      <c r="G220" s="24" t="s">
        <v>79</v>
      </c>
      <c r="H220" s="24">
        <v>1.6074411639230624</v>
      </c>
      <c r="I220" s="24" t="s">
        <v>79</v>
      </c>
      <c r="J220" s="24">
        <v>1.6598154122416053</v>
      </c>
      <c r="K220" s="24">
        <v>-7.3993556878659827E-2</v>
      </c>
      <c r="L220" s="24">
        <v>1.664332496108778</v>
      </c>
      <c r="M220" s="24">
        <v>-2.024671831533853</v>
      </c>
      <c r="N220" s="24">
        <v>2.7351613525875562</v>
      </c>
      <c r="O220" s="24">
        <v>-0.39847217844178884</v>
      </c>
      <c r="P220" s="24">
        <v>-0.45383908734880629</v>
      </c>
      <c r="Q220" s="24">
        <v>2.0397610695612078</v>
      </c>
      <c r="R220" s="24">
        <v>-0.94843172647961493</v>
      </c>
      <c r="S220" s="24">
        <v>2.0872738269734237</v>
      </c>
      <c r="T220" s="24">
        <v>-1.4092631206200079</v>
      </c>
      <c r="U220" s="24">
        <v>-1.4787876721017224</v>
      </c>
      <c r="V220" s="24">
        <v>-1.9851249297556328</v>
      </c>
      <c r="W220" s="34">
        <v>0.56533545565105037</v>
      </c>
      <c r="X220" s="34">
        <v>2.5945660369004697</v>
      </c>
      <c r="Y220" s="34">
        <v>-0.77853636771916257</v>
      </c>
      <c r="Z220" s="34">
        <v>-1.1341122202937703</v>
      </c>
      <c r="AA220" s="34">
        <v>-6.0470770952078752</v>
      </c>
      <c r="AB220" s="34">
        <v>2.2924557927426648</v>
      </c>
      <c r="AC220" s="34">
        <v>0.575971624440208</v>
      </c>
      <c r="AD220" s="34" t="s">
        <v>79</v>
      </c>
    </row>
    <row r="221" spans="4:30" ht="25.5" customHeight="1">
      <c r="D221" s="23" t="s">
        <v>80</v>
      </c>
      <c r="E221" s="24" t="s">
        <v>79</v>
      </c>
      <c r="F221" s="24" t="s">
        <v>79</v>
      </c>
      <c r="G221" s="24" t="s">
        <v>79</v>
      </c>
      <c r="H221" s="24">
        <v>-0.67096969280279195</v>
      </c>
      <c r="I221" s="24" t="s">
        <v>79</v>
      </c>
      <c r="J221" s="24">
        <v>2.2169103202546392</v>
      </c>
      <c r="K221" s="24">
        <v>0.19994992367398101</v>
      </c>
      <c r="L221" s="24">
        <v>1.1850103644949206</v>
      </c>
      <c r="M221" s="24">
        <v>-4.2096340255995184</v>
      </c>
      <c r="N221" s="24">
        <v>2.0974713376067822</v>
      </c>
      <c r="O221" s="24">
        <v>1.2198048446603327</v>
      </c>
      <c r="P221" s="24">
        <v>1.7115081706885915</v>
      </c>
      <c r="Q221" s="24">
        <v>-0.63360590591713395</v>
      </c>
      <c r="R221" s="24">
        <v>-0.17394645470862891</v>
      </c>
      <c r="S221" s="24">
        <v>-0.44001412010968854</v>
      </c>
      <c r="T221" s="24">
        <v>-0.59143762339933792</v>
      </c>
      <c r="U221" s="24">
        <v>3.7853575516636928</v>
      </c>
      <c r="V221" s="24">
        <v>2.0729373611670932</v>
      </c>
      <c r="W221" s="34">
        <v>0.12574170049546307</v>
      </c>
      <c r="X221" s="34">
        <v>0.6062668250403247</v>
      </c>
      <c r="Y221" s="34">
        <v>-2.3689020424642049</v>
      </c>
      <c r="Z221" s="34">
        <v>1.493351852721081</v>
      </c>
      <c r="AA221" s="34">
        <v>5.1739342645041875</v>
      </c>
      <c r="AB221" s="34">
        <v>1.4900409053593355</v>
      </c>
      <c r="AC221" s="34">
        <v>-1.587069340107583</v>
      </c>
      <c r="AD221" s="34" t="s">
        <v>79</v>
      </c>
    </row>
    <row r="222" spans="4:30" ht="25.5" customHeight="1">
      <c r="D222" s="25" t="s">
        <v>81</v>
      </c>
      <c r="E222" s="26" t="s">
        <v>79</v>
      </c>
      <c r="F222" s="26" t="s">
        <v>79</v>
      </c>
      <c r="G222" s="26" t="s">
        <v>79</v>
      </c>
      <c r="H222" s="26">
        <v>0.44143601529864629</v>
      </c>
      <c r="I222" s="26" t="s">
        <v>79</v>
      </c>
      <c r="J222" s="26">
        <v>7.4185627929869602</v>
      </c>
      <c r="K222" s="26">
        <v>1.1482802960150362</v>
      </c>
      <c r="L222" s="26">
        <v>0.20135536495908823</v>
      </c>
      <c r="M222" s="26">
        <v>-4.3521825431191203</v>
      </c>
      <c r="N222" s="26">
        <v>-0.64830033950163957</v>
      </c>
      <c r="O222" s="26">
        <v>2.2071365100590157</v>
      </c>
      <c r="P222" s="26">
        <v>-0.18888300335718755</v>
      </c>
      <c r="Q222" s="26">
        <v>3.0607483709383931</v>
      </c>
      <c r="R222" s="26">
        <v>-0.2469682697779918</v>
      </c>
      <c r="S222" s="26">
        <v>-2.6895982778604388</v>
      </c>
      <c r="T222" s="26">
        <v>-1.2340976747833188</v>
      </c>
      <c r="U222" s="26">
        <v>4.8206483817869961</v>
      </c>
      <c r="V222" s="26">
        <v>3.098596805781817</v>
      </c>
      <c r="W222" s="35">
        <v>1.5781481366585748</v>
      </c>
      <c r="X222" s="35">
        <v>-2.2107441340002421E-2</v>
      </c>
      <c r="Y222" s="35">
        <v>-1.7547309486657059</v>
      </c>
      <c r="Z222" s="35">
        <v>-1.9950021629185688</v>
      </c>
      <c r="AA222" s="35">
        <v>1.4021891227865346</v>
      </c>
      <c r="AB222" s="35">
        <v>1.2167947365635534</v>
      </c>
      <c r="AC222" s="35">
        <v>-4.165079123471549</v>
      </c>
      <c r="AD222" s="35" t="s">
        <v>79</v>
      </c>
    </row>
  </sheetData>
  <sheetProtection selectLockedCells="1" selectUnlockedCells="1"/>
  <mergeCells count="39">
    <mergeCell ref="D208:W208"/>
    <mergeCell ref="D209:W209"/>
    <mergeCell ref="D175:W175"/>
    <mergeCell ref="D190:W190"/>
    <mergeCell ref="D191:W191"/>
    <mergeCell ref="D192:W192"/>
    <mergeCell ref="D207:W207"/>
    <mergeCell ref="D156:W156"/>
    <mergeCell ref="D157:W157"/>
    <mergeCell ref="D158:W158"/>
    <mergeCell ref="D173:W173"/>
    <mergeCell ref="D174:W174"/>
    <mergeCell ref="D123:W123"/>
    <mergeCell ref="D124:W124"/>
    <mergeCell ref="D139:W139"/>
    <mergeCell ref="D140:W140"/>
    <mergeCell ref="D141:W141"/>
    <mergeCell ref="D90:W90"/>
    <mergeCell ref="D105:W105"/>
    <mergeCell ref="D106:W106"/>
    <mergeCell ref="D107:W107"/>
    <mergeCell ref="D122:W122"/>
    <mergeCell ref="D3:W3"/>
    <mergeCell ref="D4:W4"/>
    <mergeCell ref="D5:W5"/>
    <mergeCell ref="D20:W20"/>
    <mergeCell ref="D21:W21"/>
    <mergeCell ref="D22:W22"/>
    <mergeCell ref="D37:W37"/>
    <mergeCell ref="D38:W38"/>
    <mergeCell ref="D39:W39"/>
    <mergeCell ref="D54:W54"/>
    <mergeCell ref="D88:W88"/>
    <mergeCell ref="D89:W89"/>
    <mergeCell ref="D55:W55"/>
    <mergeCell ref="D56:W56"/>
    <mergeCell ref="D71:W71"/>
    <mergeCell ref="D72:W72"/>
    <mergeCell ref="D73:W73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51" firstPageNumber="0" orientation="landscape" horizontalDpi="4294967294" verticalDpi="300" r:id="rId1"/>
  <headerFooter alignWithMargins="0"/>
  <rowBreaks count="6" manualBreakCount="6">
    <brk id="35" min="3" max="29" man="1"/>
    <brk id="69" min="3" max="29" man="1"/>
    <brk id="103" min="3" max="29" man="1"/>
    <brk id="137" min="3" max="29" man="1"/>
    <brk id="171" min="3" max="29" man="1"/>
    <brk id="205" min="3" max="2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1"/>
  <sheetViews>
    <sheetView showGridLines="0" view="pageBreakPreview" zoomScale="60" zoomScaleNormal="100" workbookViewId="0">
      <selection activeCell="L40" sqref="L40"/>
    </sheetView>
  </sheetViews>
  <sheetFormatPr defaultRowHeight="12.75"/>
  <cols>
    <col min="1" max="1" width="16.85546875" style="72" customWidth="1"/>
    <col min="2" max="2" width="13.140625" style="72" customWidth="1"/>
    <col min="3" max="15" width="16.42578125" style="72" customWidth="1"/>
    <col min="16" max="257" width="9.140625" style="72"/>
    <col min="258" max="258" width="17.140625" style="72" customWidth="1"/>
    <col min="259" max="270" width="16.42578125" style="72" customWidth="1"/>
    <col min="271" max="271" width="18.140625" style="72" customWidth="1"/>
    <col min="272" max="513" width="9.140625" style="72"/>
    <col min="514" max="514" width="17.140625" style="72" customWidth="1"/>
    <col min="515" max="526" width="16.42578125" style="72" customWidth="1"/>
    <col min="527" max="527" width="18.140625" style="72" customWidth="1"/>
    <col min="528" max="769" width="9.140625" style="72"/>
    <col min="770" max="770" width="17.140625" style="72" customWidth="1"/>
    <col min="771" max="782" width="16.42578125" style="72" customWidth="1"/>
    <col min="783" max="783" width="18.140625" style="72" customWidth="1"/>
    <col min="784" max="1025" width="9.140625" style="72"/>
    <col min="1026" max="1026" width="17.140625" style="72" customWidth="1"/>
    <col min="1027" max="1038" width="16.42578125" style="72" customWidth="1"/>
    <col min="1039" max="1039" width="18.140625" style="72" customWidth="1"/>
    <col min="1040" max="1281" width="9.140625" style="72"/>
    <col min="1282" max="1282" width="17.140625" style="72" customWidth="1"/>
    <col min="1283" max="1294" width="16.42578125" style="72" customWidth="1"/>
    <col min="1295" max="1295" width="18.140625" style="72" customWidth="1"/>
    <col min="1296" max="1537" width="9.140625" style="72"/>
    <col min="1538" max="1538" width="17.140625" style="72" customWidth="1"/>
    <col min="1539" max="1550" width="16.42578125" style="72" customWidth="1"/>
    <col min="1551" max="1551" width="18.140625" style="72" customWidth="1"/>
    <col min="1552" max="1793" width="9.140625" style="72"/>
    <col min="1794" max="1794" width="17.140625" style="72" customWidth="1"/>
    <col min="1795" max="1806" width="16.42578125" style="72" customWidth="1"/>
    <col min="1807" max="1807" width="18.140625" style="72" customWidth="1"/>
    <col min="1808" max="2049" width="9.140625" style="72"/>
    <col min="2050" max="2050" width="17.140625" style="72" customWidth="1"/>
    <col min="2051" max="2062" width="16.42578125" style="72" customWidth="1"/>
    <col min="2063" max="2063" width="18.140625" style="72" customWidth="1"/>
    <col min="2064" max="2305" width="9.140625" style="72"/>
    <col min="2306" max="2306" width="17.140625" style="72" customWidth="1"/>
    <col min="2307" max="2318" width="16.42578125" style="72" customWidth="1"/>
    <col min="2319" max="2319" width="18.140625" style="72" customWidth="1"/>
    <col min="2320" max="2561" width="9.140625" style="72"/>
    <col min="2562" max="2562" width="17.140625" style="72" customWidth="1"/>
    <col min="2563" max="2574" width="16.42578125" style="72" customWidth="1"/>
    <col min="2575" max="2575" width="18.140625" style="72" customWidth="1"/>
    <col min="2576" max="2817" width="9.140625" style="72"/>
    <col min="2818" max="2818" width="17.140625" style="72" customWidth="1"/>
    <col min="2819" max="2830" width="16.42578125" style="72" customWidth="1"/>
    <col min="2831" max="2831" width="18.140625" style="72" customWidth="1"/>
    <col min="2832" max="3073" width="9.140625" style="72"/>
    <col min="3074" max="3074" width="17.140625" style="72" customWidth="1"/>
    <col min="3075" max="3086" width="16.42578125" style="72" customWidth="1"/>
    <col min="3087" max="3087" width="18.140625" style="72" customWidth="1"/>
    <col min="3088" max="3329" width="9.140625" style="72"/>
    <col min="3330" max="3330" width="17.140625" style="72" customWidth="1"/>
    <col min="3331" max="3342" width="16.42578125" style="72" customWidth="1"/>
    <col min="3343" max="3343" width="18.140625" style="72" customWidth="1"/>
    <col min="3344" max="3585" width="9.140625" style="72"/>
    <col min="3586" max="3586" width="17.140625" style="72" customWidth="1"/>
    <col min="3587" max="3598" width="16.42578125" style="72" customWidth="1"/>
    <col min="3599" max="3599" width="18.140625" style="72" customWidth="1"/>
    <col min="3600" max="3841" width="9.140625" style="72"/>
    <col min="3842" max="3842" width="17.140625" style="72" customWidth="1"/>
    <col min="3843" max="3854" width="16.42578125" style="72" customWidth="1"/>
    <col min="3855" max="3855" width="18.140625" style="72" customWidth="1"/>
    <col min="3856" max="4097" width="9.140625" style="72"/>
    <col min="4098" max="4098" width="17.140625" style="72" customWidth="1"/>
    <col min="4099" max="4110" width="16.42578125" style="72" customWidth="1"/>
    <col min="4111" max="4111" width="18.140625" style="72" customWidth="1"/>
    <col min="4112" max="4353" width="9.140625" style="72"/>
    <col min="4354" max="4354" width="17.140625" style="72" customWidth="1"/>
    <col min="4355" max="4366" width="16.42578125" style="72" customWidth="1"/>
    <col min="4367" max="4367" width="18.140625" style="72" customWidth="1"/>
    <col min="4368" max="4609" width="9.140625" style="72"/>
    <col min="4610" max="4610" width="17.140625" style="72" customWidth="1"/>
    <col min="4611" max="4622" width="16.42578125" style="72" customWidth="1"/>
    <col min="4623" max="4623" width="18.140625" style="72" customWidth="1"/>
    <col min="4624" max="4865" width="9.140625" style="72"/>
    <col min="4866" max="4866" width="17.140625" style="72" customWidth="1"/>
    <col min="4867" max="4878" width="16.42578125" style="72" customWidth="1"/>
    <col min="4879" max="4879" width="18.140625" style="72" customWidth="1"/>
    <col min="4880" max="5121" width="9.140625" style="72"/>
    <col min="5122" max="5122" width="17.140625" style="72" customWidth="1"/>
    <col min="5123" max="5134" width="16.42578125" style="72" customWidth="1"/>
    <col min="5135" max="5135" width="18.140625" style="72" customWidth="1"/>
    <col min="5136" max="5377" width="9.140625" style="72"/>
    <col min="5378" max="5378" width="17.140625" style="72" customWidth="1"/>
    <col min="5379" max="5390" width="16.42578125" style="72" customWidth="1"/>
    <col min="5391" max="5391" width="18.140625" style="72" customWidth="1"/>
    <col min="5392" max="5633" width="9.140625" style="72"/>
    <col min="5634" max="5634" width="17.140625" style="72" customWidth="1"/>
    <col min="5635" max="5646" width="16.42578125" style="72" customWidth="1"/>
    <col min="5647" max="5647" width="18.140625" style="72" customWidth="1"/>
    <col min="5648" max="5889" width="9.140625" style="72"/>
    <col min="5890" max="5890" width="17.140625" style="72" customWidth="1"/>
    <col min="5891" max="5902" width="16.42578125" style="72" customWidth="1"/>
    <col min="5903" max="5903" width="18.140625" style="72" customWidth="1"/>
    <col min="5904" max="6145" width="9.140625" style="72"/>
    <col min="6146" max="6146" width="17.140625" style="72" customWidth="1"/>
    <col min="6147" max="6158" width="16.42578125" style="72" customWidth="1"/>
    <col min="6159" max="6159" width="18.140625" style="72" customWidth="1"/>
    <col min="6160" max="6401" width="9.140625" style="72"/>
    <col min="6402" max="6402" width="17.140625" style="72" customWidth="1"/>
    <col min="6403" max="6414" width="16.42578125" style="72" customWidth="1"/>
    <col min="6415" max="6415" width="18.140625" style="72" customWidth="1"/>
    <col min="6416" max="6657" width="9.140625" style="72"/>
    <col min="6658" max="6658" width="17.140625" style="72" customWidth="1"/>
    <col min="6659" max="6670" width="16.42578125" style="72" customWidth="1"/>
    <col min="6671" max="6671" width="18.140625" style="72" customWidth="1"/>
    <col min="6672" max="6913" width="9.140625" style="72"/>
    <col min="6914" max="6914" width="17.140625" style="72" customWidth="1"/>
    <col min="6915" max="6926" width="16.42578125" style="72" customWidth="1"/>
    <col min="6927" max="6927" width="18.140625" style="72" customWidth="1"/>
    <col min="6928" max="7169" width="9.140625" style="72"/>
    <col min="7170" max="7170" width="17.140625" style="72" customWidth="1"/>
    <col min="7171" max="7182" width="16.42578125" style="72" customWidth="1"/>
    <col min="7183" max="7183" width="18.140625" style="72" customWidth="1"/>
    <col min="7184" max="7425" width="9.140625" style="72"/>
    <col min="7426" max="7426" width="17.140625" style="72" customWidth="1"/>
    <col min="7427" max="7438" width="16.42578125" style="72" customWidth="1"/>
    <col min="7439" max="7439" width="18.140625" style="72" customWidth="1"/>
    <col min="7440" max="7681" width="9.140625" style="72"/>
    <col min="7682" max="7682" width="17.140625" style="72" customWidth="1"/>
    <col min="7683" max="7694" width="16.42578125" style="72" customWidth="1"/>
    <col min="7695" max="7695" width="18.140625" style="72" customWidth="1"/>
    <col min="7696" max="7937" width="9.140625" style="72"/>
    <col min="7938" max="7938" width="17.140625" style="72" customWidth="1"/>
    <col min="7939" max="7950" width="16.42578125" style="72" customWidth="1"/>
    <col min="7951" max="7951" width="18.140625" style="72" customWidth="1"/>
    <col min="7952" max="8193" width="9.140625" style="72"/>
    <col min="8194" max="8194" width="17.140625" style="72" customWidth="1"/>
    <col min="8195" max="8206" width="16.42578125" style="72" customWidth="1"/>
    <col min="8207" max="8207" width="18.140625" style="72" customWidth="1"/>
    <col min="8208" max="8449" width="9.140625" style="72"/>
    <col min="8450" max="8450" width="17.140625" style="72" customWidth="1"/>
    <col min="8451" max="8462" width="16.42578125" style="72" customWidth="1"/>
    <col min="8463" max="8463" width="18.140625" style="72" customWidth="1"/>
    <col min="8464" max="8705" width="9.140625" style="72"/>
    <col min="8706" max="8706" width="17.140625" style="72" customWidth="1"/>
    <col min="8707" max="8718" width="16.42578125" style="72" customWidth="1"/>
    <col min="8719" max="8719" width="18.140625" style="72" customWidth="1"/>
    <col min="8720" max="8961" width="9.140625" style="72"/>
    <col min="8962" max="8962" width="17.140625" style="72" customWidth="1"/>
    <col min="8963" max="8974" width="16.42578125" style="72" customWidth="1"/>
    <col min="8975" max="8975" width="18.140625" style="72" customWidth="1"/>
    <col min="8976" max="9217" width="9.140625" style="72"/>
    <col min="9218" max="9218" width="17.140625" style="72" customWidth="1"/>
    <col min="9219" max="9230" width="16.42578125" style="72" customWidth="1"/>
    <col min="9231" max="9231" width="18.140625" style="72" customWidth="1"/>
    <col min="9232" max="9473" width="9.140625" style="72"/>
    <col min="9474" max="9474" width="17.140625" style="72" customWidth="1"/>
    <col min="9475" max="9486" width="16.42578125" style="72" customWidth="1"/>
    <col min="9487" max="9487" width="18.140625" style="72" customWidth="1"/>
    <col min="9488" max="9729" width="9.140625" style="72"/>
    <col min="9730" max="9730" width="17.140625" style="72" customWidth="1"/>
    <col min="9731" max="9742" width="16.42578125" style="72" customWidth="1"/>
    <col min="9743" max="9743" width="18.140625" style="72" customWidth="1"/>
    <col min="9744" max="9985" width="9.140625" style="72"/>
    <col min="9986" max="9986" width="17.140625" style="72" customWidth="1"/>
    <col min="9987" max="9998" width="16.42578125" style="72" customWidth="1"/>
    <col min="9999" max="9999" width="18.140625" style="72" customWidth="1"/>
    <col min="10000" max="10241" width="9.140625" style="72"/>
    <col min="10242" max="10242" width="17.140625" style="72" customWidth="1"/>
    <col min="10243" max="10254" width="16.42578125" style="72" customWidth="1"/>
    <col min="10255" max="10255" width="18.140625" style="72" customWidth="1"/>
    <col min="10256" max="10497" width="9.140625" style="72"/>
    <col min="10498" max="10498" width="17.140625" style="72" customWidth="1"/>
    <col min="10499" max="10510" width="16.42578125" style="72" customWidth="1"/>
    <col min="10511" max="10511" width="18.140625" style="72" customWidth="1"/>
    <col min="10512" max="10753" width="9.140625" style="72"/>
    <col min="10754" max="10754" width="17.140625" style="72" customWidth="1"/>
    <col min="10755" max="10766" width="16.42578125" style="72" customWidth="1"/>
    <col min="10767" max="10767" width="18.140625" style="72" customWidth="1"/>
    <col min="10768" max="11009" width="9.140625" style="72"/>
    <col min="11010" max="11010" width="17.140625" style="72" customWidth="1"/>
    <col min="11011" max="11022" width="16.42578125" style="72" customWidth="1"/>
    <col min="11023" max="11023" width="18.140625" style="72" customWidth="1"/>
    <col min="11024" max="11265" width="9.140625" style="72"/>
    <col min="11266" max="11266" width="17.140625" style="72" customWidth="1"/>
    <col min="11267" max="11278" width="16.42578125" style="72" customWidth="1"/>
    <col min="11279" max="11279" width="18.140625" style="72" customWidth="1"/>
    <col min="11280" max="11521" width="9.140625" style="72"/>
    <col min="11522" max="11522" width="17.140625" style="72" customWidth="1"/>
    <col min="11523" max="11534" width="16.42578125" style="72" customWidth="1"/>
    <col min="11535" max="11535" width="18.140625" style="72" customWidth="1"/>
    <col min="11536" max="11777" width="9.140625" style="72"/>
    <col min="11778" max="11778" width="17.140625" style="72" customWidth="1"/>
    <col min="11779" max="11790" width="16.42578125" style="72" customWidth="1"/>
    <col min="11791" max="11791" width="18.140625" style="72" customWidth="1"/>
    <col min="11792" max="12033" width="9.140625" style="72"/>
    <col min="12034" max="12034" width="17.140625" style="72" customWidth="1"/>
    <col min="12035" max="12046" width="16.42578125" style="72" customWidth="1"/>
    <col min="12047" max="12047" width="18.140625" style="72" customWidth="1"/>
    <col min="12048" max="12289" width="9.140625" style="72"/>
    <col min="12290" max="12290" width="17.140625" style="72" customWidth="1"/>
    <col min="12291" max="12302" width="16.42578125" style="72" customWidth="1"/>
    <col min="12303" max="12303" width="18.140625" style="72" customWidth="1"/>
    <col min="12304" max="12545" width="9.140625" style="72"/>
    <col min="12546" max="12546" width="17.140625" style="72" customWidth="1"/>
    <col min="12547" max="12558" width="16.42578125" style="72" customWidth="1"/>
    <col min="12559" max="12559" width="18.140625" style="72" customWidth="1"/>
    <col min="12560" max="12801" width="9.140625" style="72"/>
    <col min="12802" max="12802" width="17.140625" style="72" customWidth="1"/>
    <col min="12803" max="12814" width="16.42578125" style="72" customWidth="1"/>
    <col min="12815" max="12815" width="18.140625" style="72" customWidth="1"/>
    <col min="12816" max="13057" width="9.140625" style="72"/>
    <col min="13058" max="13058" width="17.140625" style="72" customWidth="1"/>
    <col min="13059" max="13070" width="16.42578125" style="72" customWidth="1"/>
    <col min="13071" max="13071" width="18.140625" style="72" customWidth="1"/>
    <col min="13072" max="13313" width="9.140625" style="72"/>
    <col min="13314" max="13314" width="17.140625" style="72" customWidth="1"/>
    <col min="13315" max="13326" width="16.42578125" style="72" customWidth="1"/>
    <col min="13327" max="13327" width="18.140625" style="72" customWidth="1"/>
    <col min="13328" max="13569" width="9.140625" style="72"/>
    <col min="13570" max="13570" width="17.140625" style="72" customWidth="1"/>
    <col min="13571" max="13582" width="16.42578125" style="72" customWidth="1"/>
    <col min="13583" max="13583" width="18.140625" style="72" customWidth="1"/>
    <col min="13584" max="13825" width="9.140625" style="72"/>
    <col min="13826" max="13826" width="17.140625" style="72" customWidth="1"/>
    <col min="13827" max="13838" width="16.42578125" style="72" customWidth="1"/>
    <col min="13839" max="13839" width="18.140625" style="72" customWidth="1"/>
    <col min="13840" max="14081" width="9.140625" style="72"/>
    <col min="14082" max="14082" width="17.140625" style="72" customWidth="1"/>
    <col min="14083" max="14094" width="16.42578125" style="72" customWidth="1"/>
    <col min="14095" max="14095" width="18.140625" style="72" customWidth="1"/>
    <col min="14096" max="14337" width="9.140625" style="72"/>
    <col min="14338" max="14338" width="17.140625" style="72" customWidth="1"/>
    <col min="14339" max="14350" width="16.42578125" style="72" customWidth="1"/>
    <col min="14351" max="14351" width="18.140625" style="72" customWidth="1"/>
    <col min="14352" max="14593" width="9.140625" style="72"/>
    <col min="14594" max="14594" width="17.140625" style="72" customWidth="1"/>
    <col min="14595" max="14606" width="16.42578125" style="72" customWidth="1"/>
    <col min="14607" max="14607" width="18.140625" style="72" customWidth="1"/>
    <col min="14608" max="14849" width="9.140625" style="72"/>
    <col min="14850" max="14850" width="17.140625" style="72" customWidth="1"/>
    <col min="14851" max="14862" width="16.42578125" style="72" customWidth="1"/>
    <col min="14863" max="14863" width="18.140625" style="72" customWidth="1"/>
    <col min="14864" max="15105" width="9.140625" style="72"/>
    <col min="15106" max="15106" width="17.140625" style="72" customWidth="1"/>
    <col min="15107" max="15118" width="16.42578125" style="72" customWidth="1"/>
    <col min="15119" max="15119" width="18.140625" style="72" customWidth="1"/>
    <col min="15120" max="15361" width="9.140625" style="72"/>
    <col min="15362" max="15362" width="17.140625" style="72" customWidth="1"/>
    <col min="15363" max="15374" width="16.42578125" style="72" customWidth="1"/>
    <col min="15375" max="15375" width="18.140625" style="72" customWidth="1"/>
    <col min="15376" max="15617" width="9.140625" style="72"/>
    <col min="15618" max="15618" width="17.140625" style="72" customWidth="1"/>
    <col min="15619" max="15630" width="16.42578125" style="72" customWidth="1"/>
    <col min="15631" max="15631" width="18.140625" style="72" customWidth="1"/>
    <col min="15632" max="15873" width="9.140625" style="72"/>
    <col min="15874" max="15874" width="17.140625" style="72" customWidth="1"/>
    <col min="15875" max="15886" width="16.42578125" style="72" customWidth="1"/>
    <col min="15887" max="15887" width="18.140625" style="72" customWidth="1"/>
    <col min="15888" max="16129" width="9.140625" style="72"/>
    <col min="16130" max="16130" width="17.140625" style="72" customWidth="1"/>
    <col min="16131" max="16142" width="16.42578125" style="72" customWidth="1"/>
    <col min="16143" max="16143" width="18.140625" style="72" customWidth="1"/>
    <col min="16144" max="16384" width="9.140625" style="72"/>
  </cols>
  <sheetData>
    <row r="1" spans="1:15" ht="23.25">
      <c r="A1" s="126" t="s">
        <v>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s="74" customFormat="1" ht="2.25" customHeight="1">
      <c r="A2" s="73"/>
      <c r="B2" s="73"/>
      <c r="C2" s="73">
        <v>2</v>
      </c>
      <c r="D2" s="73">
        <v>3</v>
      </c>
      <c r="E2" s="73">
        <v>4</v>
      </c>
      <c r="F2" s="73">
        <v>5</v>
      </c>
      <c r="G2" s="73">
        <v>6</v>
      </c>
      <c r="H2" s="73">
        <v>7</v>
      </c>
      <c r="I2" s="73">
        <v>8</v>
      </c>
      <c r="J2" s="73">
        <v>9</v>
      </c>
      <c r="K2" s="73">
        <v>10</v>
      </c>
      <c r="L2" s="73">
        <v>11</v>
      </c>
      <c r="M2" s="73">
        <v>12</v>
      </c>
      <c r="N2" s="73">
        <v>13</v>
      </c>
      <c r="O2" s="73">
        <v>14</v>
      </c>
    </row>
    <row r="3" spans="1:15" ht="14.25">
      <c r="A3" s="127" t="s">
        <v>99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5" ht="59.25" customHeight="1" thickBot="1">
      <c r="A4" s="75" t="s">
        <v>100</v>
      </c>
      <c r="B4" s="76" t="s">
        <v>101</v>
      </c>
      <c r="C4" s="77" t="s">
        <v>102</v>
      </c>
      <c r="D4" s="77" t="s">
        <v>103</v>
      </c>
      <c r="E4" s="77" t="s">
        <v>104</v>
      </c>
      <c r="F4" s="77" t="s">
        <v>105</v>
      </c>
      <c r="G4" s="77" t="s">
        <v>106</v>
      </c>
      <c r="H4" s="77" t="s">
        <v>107</v>
      </c>
      <c r="I4" s="77" t="s">
        <v>108</v>
      </c>
      <c r="J4" s="77" t="s">
        <v>109</v>
      </c>
      <c r="K4" s="77" t="s">
        <v>110</v>
      </c>
      <c r="L4" s="77" t="s">
        <v>111</v>
      </c>
      <c r="M4" s="77" t="s">
        <v>112</v>
      </c>
      <c r="N4" s="78" t="s">
        <v>113</v>
      </c>
      <c r="O4" s="78" t="s">
        <v>114</v>
      </c>
    </row>
    <row r="5" spans="1:15" ht="18" customHeight="1">
      <c r="A5" s="88" t="s">
        <v>115</v>
      </c>
      <c r="B5" s="79" t="s">
        <v>116</v>
      </c>
      <c r="C5" s="79">
        <v>-1.5887850467419473</v>
      </c>
      <c r="D5" s="79">
        <v>-10.054347826033084</v>
      </c>
      <c r="E5" s="79">
        <v>1.9801980197396096</v>
      </c>
      <c r="F5" s="80">
        <v>3.3428844317230366</v>
      </c>
      <c r="G5" s="79">
        <v>5.3540587218317226</v>
      </c>
      <c r="H5" s="79" t="s">
        <v>29</v>
      </c>
      <c r="I5" s="79" t="s">
        <v>29</v>
      </c>
      <c r="J5" s="79" t="s">
        <v>29</v>
      </c>
      <c r="K5" s="79" t="s">
        <v>29</v>
      </c>
      <c r="L5" s="79" t="s">
        <v>29</v>
      </c>
      <c r="M5" s="79">
        <v>5.1498127340336763</v>
      </c>
      <c r="N5" s="81" t="s">
        <v>29</v>
      </c>
      <c r="O5" s="81"/>
    </row>
    <row r="6" spans="1:15" ht="18" customHeight="1">
      <c r="A6" s="89" t="s">
        <v>117</v>
      </c>
      <c r="B6" s="82" t="s">
        <v>118</v>
      </c>
      <c r="C6" s="82">
        <v>0.26737967934478135</v>
      </c>
      <c r="D6" s="82">
        <v>-6.1965811965713495</v>
      </c>
      <c r="E6" s="82">
        <v>2.7047913447171501</v>
      </c>
      <c r="F6" s="83">
        <v>1.6583747927093384</v>
      </c>
      <c r="G6" s="82">
        <v>6.9609507642699464</v>
      </c>
      <c r="H6" s="82" t="s">
        <v>29</v>
      </c>
      <c r="I6" s="82" t="s">
        <v>29</v>
      </c>
      <c r="J6" s="82" t="s">
        <v>29</v>
      </c>
      <c r="K6" s="82" t="s">
        <v>29</v>
      </c>
      <c r="L6" s="82" t="s">
        <v>29</v>
      </c>
      <c r="M6" s="82">
        <v>16.141001855337976</v>
      </c>
      <c r="N6" s="84" t="s">
        <v>29</v>
      </c>
      <c r="O6" s="84"/>
    </row>
    <row r="7" spans="1:15" ht="18" customHeight="1">
      <c r="A7" s="90" t="s">
        <v>119</v>
      </c>
      <c r="B7" s="85" t="s">
        <v>120</v>
      </c>
      <c r="C7" s="85">
        <v>-1.7543859648208593</v>
      </c>
      <c r="D7" s="85">
        <v>-2.7537796975862894</v>
      </c>
      <c r="E7" s="85">
        <v>0.39999999994078106</v>
      </c>
      <c r="F7" s="86">
        <v>2.1868787276546842</v>
      </c>
      <c r="G7" s="85">
        <v>-1.2251148544523915</v>
      </c>
      <c r="H7" s="85" t="s">
        <v>29</v>
      </c>
      <c r="I7" s="85" t="s">
        <v>29</v>
      </c>
      <c r="J7" s="85" t="s">
        <v>29</v>
      </c>
      <c r="K7" s="85" t="s">
        <v>29</v>
      </c>
      <c r="L7" s="85" t="s">
        <v>29</v>
      </c>
      <c r="M7" s="85">
        <v>0.17905102962392228</v>
      </c>
      <c r="N7" s="87" t="s">
        <v>29</v>
      </c>
      <c r="O7" s="87"/>
    </row>
    <row r="8" spans="1:15" ht="18" customHeight="1">
      <c r="A8" s="89" t="s">
        <v>121</v>
      </c>
      <c r="B8" s="82" t="s">
        <v>122</v>
      </c>
      <c r="C8" s="82">
        <v>-2.6956521739426753</v>
      </c>
      <c r="D8" s="82">
        <v>0.76965365587060575</v>
      </c>
      <c r="E8" s="82">
        <v>-1.5527950310968874</v>
      </c>
      <c r="F8" s="83">
        <v>-1.448225923307167</v>
      </c>
      <c r="G8" s="82">
        <v>-6.2957540262502114</v>
      </c>
      <c r="H8" s="82" t="s">
        <v>29</v>
      </c>
      <c r="I8" s="82" t="s">
        <v>29</v>
      </c>
      <c r="J8" s="82" t="s">
        <v>29</v>
      </c>
      <c r="K8" s="82" t="s">
        <v>29</v>
      </c>
      <c r="L8" s="82" t="s">
        <v>29</v>
      </c>
      <c r="M8" s="82">
        <v>-7.8882497944887886</v>
      </c>
      <c r="N8" s="84" t="s">
        <v>29</v>
      </c>
      <c r="O8" s="84"/>
    </row>
    <row r="9" spans="1:15" ht="18" customHeight="1">
      <c r="A9" s="90" t="s">
        <v>123</v>
      </c>
      <c r="B9" s="85" t="s">
        <v>124</v>
      </c>
      <c r="C9" s="85">
        <v>-0.79575596815849581</v>
      </c>
      <c r="D9" s="85">
        <v>0.78607523853686523</v>
      </c>
      <c r="E9" s="85">
        <v>0.70367474582742062</v>
      </c>
      <c r="F9" s="86">
        <v>3.5569927243213728</v>
      </c>
      <c r="G9" s="85">
        <v>-3.3232628398857211</v>
      </c>
      <c r="H9" s="85" t="s">
        <v>29</v>
      </c>
      <c r="I9" s="85" t="s">
        <v>29</v>
      </c>
      <c r="J9" s="85" t="s">
        <v>29</v>
      </c>
      <c r="K9" s="85" t="s">
        <v>29</v>
      </c>
      <c r="L9" s="85" t="s">
        <v>29</v>
      </c>
      <c r="M9" s="85">
        <v>-14.396551724225759</v>
      </c>
      <c r="N9" s="87" t="s">
        <v>29</v>
      </c>
      <c r="O9" s="87"/>
    </row>
    <row r="10" spans="1:15" ht="18" customHeight="1">
      <c r="A10" s="89" t="s">
        <v>125</v>
      </c>
      <c r="B10" s="82" t="s">
        <v>126</v>
      </c>
      <c r="C10" s="82">
        <v>-2.604920405172495</v>
      </c>
      <c r="D10" s="82">
        <v>0.96426545668681918</v>
      </c>
      <c r="E10" s="82">
        <v>-1.4804845220845131</v>
      </c>
      <c r="F10" s="83">
        <v>1.1100386100512338</v>
      </c>
      <c r="G10" s="82">
        <v>-5.2631578946706341</v>
      </c>
      <c r="H10" s="82" t="s">
        <v>29</v>
      </c>
      <c r="I10" s="82" t="s">
        <v>29</v>
      </c>
      <c r="J10" s="82" t="s">
        <v>29</v>
      </c>
      <c r="K10" s="82" t="s">
        <v>29</v>
      </c>
      <c r="L10" s="82" t="s">
        <v>29</v>
      </c>
      <c r="M10" s="82">
        <v>-17.914213624940444</v>
      </c>
      <c r="N10" s="84" t="s">
        <v>29</v>
      </c>
      <c r="O10" s="84"/>
    </row>
    <row r="11" spans="1:15" ht="18" customHeight="1">
      <c r="A11" s="90" t="s">
        <v>127</v>
      </c>
      <c r="B11" s="85" t="s">
        <v>128</v>
      </c>
      <c r="C11" s="85">
        <v>-1.3295346627768878</v>
      </c>
      <c r="D11" s="85">
        <v>5.3172205437616471</v>
      </c>
      <c r="E11" s="85">
        <v>-1.8608414239375537</v>
      </c>
      <c r="F11" s="86">
        <v>-1.6635859519622098</v>
      </c>
      <c r="G11" s="85">
        <v>0</v>
      </c>
      <c r="H11" s="85" t="s">
        <v>29</v>
      </c>
      <c r="I11" s="85" t="s">
        <v>29</v>
      </c>
      <c r="J11" s="85" t="s">
        <v>29</v>
      </c>
      <c r="K11" s="85" t="s">
        <v>29</v>
      </c>
      <c r="L11" s="85" t="s">
        <v>29</v>
      </c>
      <c r="M11" s="85">
        <v>-20.658949243087754</v>
      </c>
      <c r="N11" s="87" t="s">
        <v>29</v>
      </c>
      <c r="O11" s="87"/>
    </row>
    <row r="12" spans="1:15" ht="18" customHeight="1">
      <c r="A12" s="89" t="s">
        <v>129</v>
      </c>
      <c r="B12" s="82" t="s">
        <v>130</v>
      </c>
      <c r="C12" s="82">
        <v>-0.80000000009019523</v>
      </c>
      <c r="D12" s="82">
        <v>5.0683371297634006</v>
      </c>
      <c r="E12" s="82">
        <v>-1.4296463506376811</v>
      </c>
      <c r="F12" s="83">
        <v>-2.6916802610344792</v>
      </c>
      <c r="G12" s="82">
        <v>1.9047619044295194</v>
      </c>
      <c r="H12" s="82" t="s">
        <v>29</v>
      </c>
      <c r="I12" s="82" t="s">
        <v>29</v>
      </c>
      <c r="J12" s="82" t="s">
        <v>29</v>
      </c>
      <c r="K12" s="82" t="s">
        <v>29</v>
      </c>
      <c r="L12" s="82" t="s">
        <v>29</v>
      </c>
      <c r="M12" s="82">
        <v>-20.607028753941805</v>
      </c>
      <c r="N12" s="84" t="s">
        <v>29</v>
      </c>
      <c r="O12" s="84"/>
    </row>
    <row r="13" spans="1:15" ht="18" customHeight="1">
      <c r="A13" s="90" t="s">
        <v>131</v>
      </c>
      <c r="B13" s="85" t="s">
        <v>132</v>
      </c>
      <c r="C13" s="85">
        <v>-0.26785714305714858</v>
      </c>
      <c r="D13" s="85">
        <v>-5.5524708515619636E-2</v>
      </c>
      <c r="E13" s="85">
        <v>0.71713147412686418</v>
      </c>
      <c r="F13" s="86">
        <v>-6.8741893644075125</v>
      </c>
      <c r="G13" s="85">
        <v>1.8604651161046926</v>
      </c>
      <c r="H13" s="85" t="s">
        <v>29</v>
      </c>
      <c r="I13" s="85" t="s">
        <v>29</v>
      </c>
      <c r="J13" s="85" t="s">
        <v>29</v>
      </c>
      <c r="K13" s="85" t="s">
        <v>29</v>
      </c>
      <c r="L13" s="85" t="s">
        <v>29</v>
      </c>
      <c r="M13" s="85">
        <v>-23.771224307488637</v>
      </c>
      <c r="N13" s="87" t="s">
        <v>29</v>
      </c>
      <c r="O13" s="87"/>
    </row>
    <row r="14" spans="1:15" ht="18" customHeight="1">
      <c r="A14" s="89" t="s">
        <v>133</v>
      </c>
      <c r="B14" s="82" t="s">
        <v>134</v>
      </c>
      <c r="C14" s="82">
        <v>2.0554066132583149</v>
      </c>
      <c r="D14" s="82">
        <v>8.9470812875599215</v>
      </c>
      <c r="E14" s="82">
        <v>0.78864353309857638</v>
      </c>
      <c r="F14" s="83">
        <v>3.8941954445531834</v>
      </c>
      <c r="G14" s="82">
        <v>0.62499999989171773</v>
      </c>
      <c r="H14" s="82" t="s">
        <v>29</v>
      </c>
      <c r="I14" s="82" t="s">
        <v>29</v>
      </c>
      <c r="J14" s="82" t="s">
        <v>29</v>
      </c>
      <c r="K14" s="82" t="s">
        <v>29</v>
      </c>
      <c r="L14" s="82" t="s">
        <v>29</v>
      </c>
      <c r="M14" s="82">
        <v>-17.395182872466229</v>
      </c>
      <c r="N14" s="84" t="s">
        <v>29</v>
      </c>
      <c r="O14" s="84"/>
    </row>
    <row r="15" spans="1:15" ht="18" customHeight="1">
      <c r="A15" s="90" t="s">
        <v>135</v>
      </c>
      <c r="B15" s="85" t="s">
        <v>136</v>
      </c>
      <c r="C15" s="85">
        <v>-0.44563279849972881</v>
      </c>
      <c r="D15" s="85">
        <v>10.027855153267629</v>
      </c>
      <c r="E15" s="85">
        <v>-3.3385093167101476</v>
      </c>
      <c r="F15" s="86">
        <v>0.54644808742136952</v>
      </c>
      <c r="G15" s="85">
        <v>-0.62499999989263921</v>
      </c>
      <c r="H15" s="85" t="s">
        <v>29</v>
      </c>
      <c r="I15" s="85" t="s">
        <v>29</v>
      </c>
      <c r="J15" s="85" t="s">
        <v>29</v>
      </c>
      <c r="K15" s="85" t="s">
        <v>29</v>
      </c>
      <c r="L15" s="85" t="s">
        <v>29</v>
      </c>
      <c r="M15" s="85">
        <v>-4.8338368579514013</v>
      </c>
      <c r="N15" s="87" t="s">
        <v>29</v>
      </c>
      <c r="O15" s="87"/>
    </row>
    <row r="16" spans="1:15" ht="18" customHeight="1">
      <c r="A16" s="89" t="s">
        <v>137</v>
      </c>
      <c r="B16" s="82" t="s">
        <v>138</v>
      </c>
      <c r="C16" s="82">
        <v>-2.9717682021779823</v>
      </c>
      <c r="D16" s="82">
        <v>4.6629213482238585</v>
      </c>
      <c r="E16" s="82">
        <v>-5.1912568305950479</v>
      </c>
      <c r="F16" s="83">
        <v>-0.57279236276323031</v>
      </c>
      <c r="G16" s="82">
        <v>-5.7870370370339703</v>
      </c>
      <c r="H16" s="82" t="s">
        <v>29</v>
      </c>
      <c r="I16" s="82" t="s">
        <v>29</v>
      </c>
      <c r="J16" s="82" t="s">
        <v>29</v>
      </c>
      <c r="K16" s="82" t="s">
        <v>29</v>
      </c>
      <c r="L16" s="82" t="s">
        <v>29</v>
      </c>
      <c r="M16" s="82">
        <v>-12.397540983696453</v>
      </c>
      <c r="N16" s="84" t="s">
        <v>29</v>
      </c>
      <c r="O16" s="84"/>
    </row>
    <row r="17" spans="1:15" ht="18" customHeight="1">
      <c r="A17" s="90" t="s">
        <v>139</v>
      </c>
      <c r="B17" s="85" t="s">
        <v>140</v>
      </c>
      <c r="C17" s="85">
        <v>-3.0798845044314294</v>
      </c>
      <c r="D17" s="85">
        <v>-5.3356282271478257</v>
      </c>
      <c r="E17" s="85">
        <v>-4.8639736191184335</v>
      </c>
      <c r="F17" s="86">
        <v>2.2556390977232832</v>
      </c>
      <c r="G17" s="85">
        <v>-6.8852459017061385</v>
      </c>
      <c r="H17" s="85" t="s">
        <v>29</v>
      </c>
      <c r="I17" s="85" t="s">
        <v>29</v>
      </c>
      <c r="J17" s="85" t="s">
        <v>29</v>
      </c>
      <c r="K17" s="85" t="s">
        <v>29</v>
      </c>
      <c r="L17" s="85" t="s">
        <v>29</v>
      </c>
      <c r="M17" s="85">
        <v>-5.2749719417745755</v>
      </c>
      <c r="N17" s="87" t="s">
        <v>29</v>
      </c>
      <c r="O17" s="87"/>
    </row>
    <row r="18" spans="1:15" ht="18" customHeight="1">
      <c r="A18" s="89" t="s">
        <v>141</v>
      </c>
      <c r="B18" s="82" t="s">
        <v>142</v>
      </c>
      <c r="C18" s="82">
        <v>-7.7060931897933393</v>
      </c>
      <c r="D18" s="82">
        <v>-7.317073170682975</v>
      </c>
      <c r="E18" s="82">
        <v>-7.4809160306497313</v>
      </c>
      <c r="F18" s="83">
        <v>-2.6823134953867678</v>
      </c>
      <c r="G18" s="82">
        <v>-16.043613707098071</v>
      </c>
      <c r="H18" s="82" t="s">
        <v>29</v>
      </c>
      <c r="I18" s="82" t="s">
        <v>29</v>
      </c>
      <c r="J18" s="82" t="s">
        <v>29</v>
      </c>
      <c r="K18" s="82" t="s">
        <v>29</v>
      </c>
      <c r="L18" s="82" t="s">
        <v>29</v>
      </c>
      <c r="M18" s="82">
        <v>-20.120724346130725</v>
      </c>
      <c r="N18" s="84" t="s">
        <v>29</v>
      </c>
      <c r="O18" s="84"/>
    </row>
    <row r="19" spans="1:15" ht="18" customHeight="1">
      <c r="A19" s="90" t="s">
        <v>143</v>
      </c>
      <c r="B19" s="85" t="s">
        <v>144</v>
      </c>
      <c r="C19" s="85">
        <v>-5.9982094896950393</v>
      </c>
      <c r="D19" s="85">
        <v>-1.7222222222605499</v>
      </c>
      <c r="E19" s="85">
        <v>-7.5949367088920194</v>
      </c>
      <c r="F19" s="86">
        <v>-8.2172701950839482</v>
      </c>
      <c r="G19" s="85">
        <v>-7.9147640789527518</v>
      </c>
      <c r="H19" s="85" t="s">
        <v>29</v>
      </c>
      <c r="I19" s="85" t="s">
        <v>29</v>
      </c>
      <c r="J19" s="85" t="s">
        <v>29</v>
      </c>
      <c r="K19" s="85" t="s">
        <v>29</v>
      </c>
      <c r="L19" s="85" t="s">
        <v>29</v>
      </c>
      <c r="M19" s="85">
        <v>-8.4407971863584841</v>
      </c>
      <c r="N19" s="87" t="s">
        <v>29</v>
      </c>
      <c r="O19" s="87"/>
    </row>
    <row r="20" spans="1:15" ht="18" customHeight="1">
      <c r="A20" s="89" t="s">
        <v>145</v>
      </c>
      <c r="B20" s="82" t="s">
        <v>146</v>
      </c>
      <c r="C20" s="82">
        <v>-5.0788091069189578</v>
      </c>
      <c r="D20" s="82">
        <v>-5.3079619429640239</v>
      </c>
      <c r="E20" s="82">
        <v>-5.555555555520364</v>
      </c>
      <c r="F20" s="83">
        <v>-6.5063649222758979</v>
      </c>
      <c r="G20" s="82">
        <v>-1.2422360249276787</v>
      </c>
      <c r="H20" s="82" t="s">
        <v>29</v>
      </c>
      <c r="I20" s="82" t="s">
        <v>29</v>
      </c>
      <c r="J20" s="82" t="s">
        <v>29</v>
      </c>
      <c r="K20" s="82" t="s">
        <v>29</v>
      </c>
      <c r="L20" s="82" t="s">
        <v>29</v>
      </c>
      <c r="M20" s="82">
        <v>-13.606911447079707</v>
      </c>
      <c r="N20" s="84" t="s">
        <v>29</v>
      </c>
      <c r="O20" s="84"/>
    </row>
    <row r="21" spans="1:15" ht="18" customHeight="1">
      <c r="A21" s="90" t="s">
        <v>147</v>
      </c>
      <c r="B21" s="85" t="s">
        <v>148</v>
      </c>
      <c r="C21" s="85">
        <v>-2.8648164727881342</v>
      </c>
      <c r="D21" s="85">
        <v>-6.0759493670585085</v>
      </c>
      <c r="E21" s="85">
        <v>-3.9357429719007575</v>
      </c>
      <c r="F21" s="86">
        <v>-2.5621118012030597</v>
      </c>
      <c r="G21" s="85">
        <v>6.2893081760656555</v>
      </c>
      <c r="H21" s="85" t="s">
        <v>29</v>
      </c>
      <c r="I21" s="85" t="s">
        <v>29</v>
      </c>
      <c r="J21" s="85" t="s">
        <v>29</v>
      </c>
      <c r="K21" s="85" t="s">
        <v>29</v>
      </c>
      <c r="L21" s="85" t="s">
        <v>29</v>
      </c>
      <c r="M21" s="85">
        <v>-3.9153439154631986</v>
      </c>
      <c r="N21" s="87" t="s">
        <v>29</v>
      </c>
      <c r="O21" s="87"/>
    </row>
    <row r="22" spans="1:15" ht="18" customHeight="1">
      <c r="A22" s="89" t="s">
        <v>149</v>
      </c>
      <c r="B22" s="82" t="s">
        <v>150</v>
      </c>
      <c r="C22" s="82">
        <v>1.7611026034615618</v>
      </c>
      <c r="D22" s="82">
        <v>0.16103059592438296</v>
      </c>
      <c r="E22" s="82">
        <v>0</v>
      </c>
      <c r="F22" s="83">
        <v>-0.52808449349791564</v>
      </c>
      <c r="G22" s="82">
        <v>16.093366093288928</v>
      </c>
      <c r="H22" s="82" t="s">
        <v>29</v>
      </c>
      <c r="I22" s="82" t="s">
        <v>29</v>
      </c>
      <c r="J22" s="82" t="s">
        <v>29</v>
      </c>
      <c r="K22" s="82" t="s">
        <v>29</v>
      </c>
      <c r="L22" s="82" t="s">
        <v>29</v>
      </c>
      <c r="M22" s="82">
        <v>10.409356725335851</v>
      </c>
      <c r="N22" s="84" t="s">
        <v>29</v>
      </c>
      <c r="O22" s="84"/>
    </row>
    <row r="23" spans="1:15" ht="18" customHeight="1">
      <c r="A23" s="90" t="s">
        <v>151</v>
      </c>
      <c r="B23" s="85" t="s">
        <v>152</v>
      </c>
      <c r="C23" s="85">
        <v>5.5610724925121424</v>
      </c>
      <c r="D23" s="85">
        <v>5.454545454485582</v>
      </c>
      <c r="E23" s="85">
        <v>3.9861351820523305</v>
      </c>
      <c r="F23" s="86">
        <v>-2.0220588235232873</v>
      </c>
      <c r="G23" s="85">
        <v>17.781690140821983</v>
      </c>
      <c r="H23" s="85">
        <v>5.7142857143093861</v>
      </c>
      <c r="I23" s="85">
        <v>-7.8343592613180686</v>
      </c>
      <c r="J23" s="85">
        <v>13.357400722334024</v>
      </c>
      <c r="K23" s="85">
        <v>17.252931323726848</v>
      </c>
      <c r="L23" s="85">
        <v>5.6367432150022712</v>
      </c>
      <c r="M23" s="85">
        <v>3.791469194449415</v>
      </c>
      <c r="N23" s="87">
        <v>-8.8111888112468844</v>
      </c>
      <c r="O23" s="87"/>
    </row>
    <row r="24" spans="1:15" ht="18" customHeight="1">
      <c r="A24" s="89" t="s">
        <v>153</v>
      </c>
      <c r="B24" s="82" t="s">
        <v>154</v>
      </c>
      <c r="C24" s="82">
        <v>10.582524271758187</v>
      </c>
      <c r="D24" s="82">
        <v>10.350877192974895</v>
      </c>
      <c r="E24" s="82">
        <v>5.2805280529303111</v>
      </c>
      <c r="F24" s="83">
        <v>3.2730404822304715</v>
      </c>
      <c r="G24" s="82">
        <v>34.693877550904602</v>
      </c>
      <c r="H24" s="82">
        <v>15.952890792110352</v>
      </c>
      <c r="I24" s="82">
        <v>4.8841059602879877</v>
      </c>
      <c r="J24" s="82">
        <v>37.549407114835809</v>
      </c>
      <c r="K24" s="82">
        <v>21.061093247671003</v>
      </c>
      <c r="L24" s="82">
        <v>15.441176470598128</v>
      </c>
      <c r="M24" s="82">
        <v>22.418136020214561</v>
      </c>
      <c r="N24" s="84">
        <v>6.8939955522409058</v>
      </c>
      <c r="O24" s="84"/>
    </row>
    <row r="25" spans="1:15" ht="18" customHeight="1">
      <c r="A25" s="90" t="s">
        <v>155</v>
      </c>
      <c r="B25" s="85" t="s">
        <v>156</v>
      </c>
      <c r="C25" s="85">
        <v>11.80952380955096</v>
      </c>
      <c r="D25" s="85">
        <v>5.9355568117969382</v>
      </c>
      <c r="E25" s="85">
        <v>6.849315068474171</v>
      </c>
      <c r="F25" s="86">
        <v>18.664643399141887</v>
      </c>
      <c r="G25" s="85">
        <v>35.537190082314218</v>
      </c>
      <c r="H25" s="85">
        <v>10.739614995270319</v>
      </c>
      <c r="I25" s="85">
        <v>2.1621621621243037</v>
      </c>
      <c r="J25" s="85">
        <v>32.720588235773107</v>
      </c>
      <c r="K25" s="85">
        <v>21.40718562874828</v>
      </c>
      <c r="L25" s="85">
        <v>14.871794871645116</v>
      </c>
      <c r="M25" s="85">
        <v>24.839948783553023</v>
      </c>
      <c r="N25" s="87">
        <v>5.0847457627867465</v>
      </c>
      <c r="O25" s="87"/>
    </row>
    <row r="26" spans="1:15" ht="18" customHeight="1">
      <c r="A26" s="89" t="s">
        <v>157</v>
      </c>
      <c r="B26" s="82" t="s">
        <v>158</v>
      </c>
      <c r="C26" s="82">
        <v>9.4095940959108013</v>
      </c>
      <c r="D26" s="82">
        <v>2.4854574298682097</v>
      </c>
      <c r="E26" s="82">
        <v>7.0422535211470016</v>
      </c>
      <c r="F26" s="83">
        <v>3.4795763994345474</v>
      </c>
      <c r="G26" s="82">
        <v>30.503144654272376</v>
      </c>
      <c r="H26" s="82">
        <v>7.3194856579099632</v>
      </c>
      <c r="I26" s="82">
        <v>-3.0848329048192458</v>
      </c>
      <c r="J26" s="82">
        <v>12.374581940089557</v>
      </c>
      <c r="K26" s="82">
        <v>15.406562054579709</v>
      </c>
      <c r="L26" s="82">
        <v>12.684365781816398</v>
      </c>
      <c r="M26" s="82">
        <v>26.874999999957151</v>
      </c>
      <c r="N26" s="84">
        <v>7.6433121019749306</v>
      </c>
      <c r="O26" s="84"/>
    </row>
    <row r="27" spans="1:15" ht="18" customHeight="1">
      <c r="A27" s="90" t="s">
        <v>159</v>
      </c>
      <c r="B27" s="85" t="s">
        <v>160</v>
      </c>
      <c r="C27" s="85">
        <v>8.7557603685757499</v>
      </c>
      <c r="D27" s="85">
        <v>2.6415094339893086</v>
      </c>
      <c r="E27" s="85">
        <v>9.9498327758439586</v>
      </c>
      <c r="F27" s="86">
        <v>1.1952191234463339</v>
      </c>
      <c r="G27" s="85">
        <v>19.822485207074656</v>
      </c>
      <c r="H27" s="85">
        <v>1.7458777885617893</v>
      </c>
      <c r="I27" s="85">
        <v>-3.9558417664161905</v>
      </c>
      <c r="J27" s="85">
        <v>-4.2492917847196887</v>
      </c>
      <c r="K27" s="85">
        <v>12.208504801151321</v>
      </c>
      <c r="L27" s="85">
        <v>8.3570750236168667</v>
      </c>
      <c r="M27" s="85">
        <v>12.555066079393029</v>
      </c>
      <c r="N27" s="87">
        <v>-0.61266167468695398</v>
      </c>
      <c r="O27" s="87"/>
    </row>
    <row r="28" spans="1:15" ht="18" customHeight="1">
      <c r="A28" s="89" t="s">
        <v>161</v>
      </c>
      <c r="B28" s="82" t="s">
        <v>162</v>
      </c>
      <c r="C28" s="82">
        <v>9.1798344619819616</v>
      </c>
      <c r="D28" s="82">
        <v>1.5541264736855798</v>
      </c>
      <c r="E28" s="82">
        <v>9.6541786742958777</v>
      </c>
      <c r="F28" s="83">
        <v>3.2335907335957703</v>
      </c>
      <c r="G28" s="82">
        <v>22.962962963060352</v>
      </c>
      <c r="H28" s="82">
        <v>2.8156221615215138</v>
      </c>
      <c r="I28" s="82">
        <v>3.5552193645974173</v>
      </c>
      <c r="J28" s="82">
        <v>-10.775862069027964</v>
      </c>
      <c r="K28" s="82">
        <v>13.216266173625035</v>
      </c>
      <c r="L28" s="82">
        <v>10.106820049446853</v>
      </c>
      <c r="M28" s="82">
        <v>17.902542372905074</v>
      </c>
      <c r="N28" s="84">
        <v>4.8409405255489091</v>
      </c>
      <c r="O28" s="84"/>
    </row>
    <row r="29" spans="1:15" ht="18" customHeight="1">
      <c r="A29" s="90" t="s">
        <v>163</v>
      </c>
      <c r="B29" s="85" t="s">
        <v>164</v>
      </c>
      <c r="C29" s="85">
        <v>4.2333019755907753</v>
      </c>
      <c r="D29" s="85">
        <v>-3.5632183907737147</v>
      </c>
      <c r="E29" s="85">
        <v>3.6666666666464121</v>
      </c>
      <c r="F29" s="86">
        <v>2.0637898686615364</v>
      </c>
      <c r="G29" s="85">
        <v>18.236173393283607</v>
      </c>
      <c r="H29" s="85">
        <v>0.60060060053763742</v>
      </c>
      <c r="I29" s="85">
        <v>1.2143290831764242</v>
      </c>
      <c r="J29" s="85">
        <v>5.7324840762518203</v>
      </c>
      <c r="K29" s="85">
        <v>8.2857142855224719</v>
      </c>
      <c r="L29" s="85">
        <v>4.24901185767117</v>
      </c>
      <c r="M29" s="85">
        <v>5.3652968036908888</v>
      </c>
      <c r="N29" s="87">
        <v>-1.4570552146006444</v>
      </c>
      <c r="O29" s="87"/>
    </row>
    <row r="30" spans="1:15" ht="18" customHeight="1">
      <c r="A30" s="89" t="s">
        <v>165</v>
      </c>
      <c r="B30" s="82" t="s">
        <v>166</v>
      </c>
      <c r="C30" s="82">
        <v>5.5311676908774476</v>
      </c>
      <c r="D30" s="82">
        <v>-9.2739798622215162</v>
      </c>
      <c r="E30" s="82">
        <v>4.1536050156781856</v>
      </c>
      <c r="F30" s="83">
        <v>7.7564637198185293</v>
      </c>
      <c r="G30" s="82">
        <v>20.798898071751903</v>
      </c>
      <c r="H30" s="82">
        <v>3.5087719299418785</v>
      </c>
      <c r="I30" s="82">
        <v>1.8942383582943201</v>
      </c>
      <c r="J30" s="82">
        <v>51.149425287156468</v>
      </c>
      <c r="K30" s="82">
        <v>18.326693226896818</v>
      </c>
      <c r="L30" s="82">
        <v>3.7306642401352841</v>
      </c>
      <c r="M30" s="82">
        <v>2.6748971193610416</v>
      </c>
      <c r="N30" s="84">
        <v>-6.8654646325177815</v>
      </c>
      <c r="O30" s="84"/>
    </row>
    <row r="31" spans="1:15" ht="18" customHeight="1">
      <c r="A31" s="90" t="s">
        <v>167</v>
      </c>
      <c r="B31" s="85" t="s">
        <v>168</v>
      </c>
      <c r="C31" s="85">
        <v>3.9182282793994938</v>
      </c>
      <c r="D31" s="85">
        <v>-6.6702241195420786</v>
      </c>
      <c r="E31" s="85">
        <v>2.323717948691062</v>
      </c>
      <c r="F31" s="86">
        <v>-2.5575447570443166</v>
      </c>
      <c r="G31" s="85">
        <v>19.756097561203955</v>
      </c>
      <c r="H31" s="85">
        <v>5.3064958827403697</v>
      </c>
      <c r="I31" s="85">
        <v>-2.2045855379818069</v>
      </c>
      <c r="J31" s="85">
        <v>52.354570637329715</v>
      </c>
      <c r="K31" s="85">
        <v>11.590628853137975</v>
      </c>
      <c r="L31" s="85">
        <v>2.3214285714430183</v>
      </c>
      <c r="M31" s="85">
        <v>1.0256410256484605</v>
      </c>
      <c r="N31" s="87">
        <v>-6.3113604487887827</v>
      </c>
      <c r="O31" s="87"/>
    </row>
    <row r="32" spans="1:15" ht="18" customHeight="1">
      <c r="A32" s="89" t="s">
        <v>169</v>
      </c>
      <c r="B32" s="82" t="s">
        <v>170</v>
      </c>
      <c r="C32" s="82">
        <v>5.649241146696049</v>
      </c>
      <c r="D32" s="82">
        <v>-8.2043343652860141</v>
      </c>
      <c r="E32" s="82">
        <v>4.0247678019105226</v>
      </c>
      <c r="F32" s="83">
        <v>8.7719298245376045</v>
      </c>
      <c r="G32" s="82">
        <v>16.626506024103339</v>
      </c>
      <c r="H32" s="82">
        <v>8.0184331796939077</v>
      </c>
      <c r="I32" s="82">
        <v>2.7409372237565899</v>
      </c>
      <c r="J32" s="82">
        <v>63.690476190386505</v>
      </c>
      <c r="K32" s="82">
        <v>15.080346106291142</v>
      </c>
      <c r="L32" s="82">
        <v>3.1413612564962667</v>
      </c>
      <c r="M32" s="82">
        <v>0.49261083752902834</v>
      </c>
      <c r="N32" s="84">
        <v>-8.2182774490470294</v>
      </c>
      <c r="O32" s="84"/>
    </row>
    <row r="33" spans="1:15" ht="18" customHeight="1">
      <c r="A33" s="90" t="s">
        <v>171</v>
      </c>
      <c r="B33" s="85" t="s">
        <v>172</v>
      </c>
      <c r="C33" s="85">
        <v>4.5762711864769434</v>
      </c>
      <c r="D33" s="85">
        <v>-8.1932773109197772</v>
      </c>
      <c r="E33" s="85">
        <v>2.5095057034756119</v>
      </c>
      <c r="F33" s="86">
        <v>10.314960629929004</v>
      </c>
      <c r="G33" s="85">
        <v>11.97530864203622</v>
      </c>
      <c r="H33" s="85">
        <v>8.7702573879401946</v>
      </c>
      <c r="I33" s="85">
        <v>4.2145593870515308</v>
      </c>
      <c r="J33" s="85">
        <v>60.355029585959464</v>
      </c>
      <c r="K33" s="85">
        <v>16.503667481764928</v>
      </c>
      <c r="L33" s="85">
        <v>1.84049079768418</v>
      </c>
      <c r="M33" s="85">
        <v>-1.467710371743558</v>
      </c>
      <c r="N33" s="87">
        <v>-7.8767123287254881</v>
      </c>
      <c r="O33" s="87"/>
    </row>
    <row r="34" spans="1:15" ht="18" customHeight="1">
      <c r="A34" s="89" t="s">
        <v>173</v>
      </c>
      <c r="B34" s="82" t="s">
        <v>174</v>
      </c>
      <c r="C34" s="82">
        <v>4.9620951069087482</v>
      </c>
      <c r="D34" s="82">
        <v>-7.9155672823052807</v>
      </c>
      <c r="E34" s="82">
        <v>2.0367936924843955</v>
      </c>
      <c r="F34" s="83">
        <v>8.2748948106463835</v>
      </c>
      <c r="G34" s="82">
        <v>11.359724612748568</v>
      </c>
      <c r="H34" s="82">
        <v>9.540636042444973</v>
      </c>
      <c r="I34" s="82">
        <v>-0.43827611395010901</v>
      </c>
      <c r="J34" s="82">
        <v>80.917874396278819</v>
      </c>
      <c r="K34" s="82">
        <v>16.326530612297407</v>
      </c>
      <c r="L34" s="82">
        <v>3.4328358208834286</v>
      </c>
      <c r="M34" s="82">
        <v>1.7070979334444125</v>
      </c>
      <c r="N34" s="84">
        <v>-5.0131926121009807</v>
      </c>
      <c r="O34" s="84"/>
    </row>
    <row r="35" spans="1:15" ht="18" customHeight="1">
      <c r="A35" s="90" t="s">
        <v>175</v>
      </c>
      <c r="B35" s="85" t="s">
        <v>176</v>
      </c>
      <c r="C35" s="85">
        <v>6.4079422383143347</v>
      </c>
      <c r="D35" s="85">
        <v>-7.6877234803187093</v>
      </c>
      <c r="E35" s="85">
        <v>6.0289389067942567</v>
      </c>
      <c r="F35" s="86">
        <v>7.2610294117662733</v>
      </c>
      <c r="G35" s="85">
        <v>11.125158027703041</v>
      </c>
      <c r="H35" s="85">
        <v>6.9651741294714631</v>
      </c>
      <c r="I35" s="85">
        <v>-0.53989202158376548</v>
      </c>
      <c r="J35" s="85">
        <v>75.000000000297803</v>
      </c>
      <c r="K35" s="85">
        <v>19.393139841964935</v>
      </c>
      <c r="L35" s="85">
        <v>3.8862559241904515</v>
      </c>
      <c r="M35" s="85">
        <v>0.32502708549679848</v>
      </c>
      <c r="N35" s="87">
        <v>-2.3346303501867283</v>
      </c>
      <c r="O35" s="87"/>
    </row>
    <row r="36" spans="1:15" ht="18" customHeight="1">
      <c r="A36" s="89" t="s">
        <v>177</v>
      </c>
      <c r="B36" s="82" t="s">
        <v>178</v>
      </c>
      <c r="C36" s="82">
        <v>5.1580698835839156</v>
      </c>
      <c r="D36" s="82">
        <v>-10.105140186937422</v>
      </c>
      <c r="E36" s="82">
        <v>8.6531226486376909</v>
      </c>
      <c r="F36" s="83">
        <v>-1.2383900928473635</v>
      </c>
      <c r="G36" s="82">
        <v>6.8415051312586295</v>
      </c>
      <c r="H36" s="82">
        <v>3.0330062443387984</v>
      </c>
      <c r="I36" s="82">
        <v>1.9364833462991449</v>
      </c>
      <c r="J36" s="82">
        <v>23.384030418407598</v>
      </c>
      <c r="K36" s="82">
        <v>11.11111111118257</v>
      </c>
      <c r="L36" s="82">
        <v>3.3333333333302129</v>
      </c>
      <c r="M36" s="82">
        <v>0.70140280552755119</v>
      </c>
      <c r="N36" s="84">
        <v>-3.8719285181181284</v>
      </c>
      <c r="O36" s="84"/>
    </row>
    <row r="37" spans="1:15" ht="18" customHeight="1">
      <c r="A37" s="90" t="s">
        <v>179</v>
      </c>
      <c r="B37" s="85" t="s">
        <v>180</v>
      </c>
      <c r="C37" s="85">
        <v>5.7377049181118522</v>
      </c>
      <c r="D37" s="85">
        <v>-12.178387650168897</v>
      </c>
      <c r="E37" s="85">
        <v>7.9091620987386202</v>
      </c>
      <c r="F37" s="86">
        <v>3.4120734908182238</v>
      </c>
      <c r="G37" s="85">
        <v>9.3686354377187087</v>
      </c>
      <c r="H37" s="85">
        <v>3.3014769764765139</v>
      </c>
      <c r="I37" s="85">
        <v>4.3282236250194783</v>
      </c>
      <c r="J37" s="85">
        <v>33.454545454488468</v>
      </c>
      <c r="K37" s="85">
        <v>16.022099447476212</v>
      </c>
      <c r="L37" s="85">
        <v>5.2356020943514325</v>
      </c>
      <c r="M37" s="85">
        <v>4.3654822335339016</v>
      </c>
      <c r="N37" s="87">
        <v>4.1167664670232584</v>
      </c>
      <c r="O37" s="87"/>
    </row>
    <row r="38" spans="1:15" ht="18" customHeight="1">
      <c r="A38" s="89" t="s">
        <v>181</v>
      </c>
      <c r="B38" s="82" t="s">
        <v>182</v>
      </c>
      <c r="C38" s="82">
        <v>4.3096568235630572</v>
      </c>
      <c r="D38" s="82">
        <v>-8.2068577852307474</v>
      </c>
      <c r="E38" s="82">
        <v>6.2499999998870459</v>
      </c>
      <c r="F38" s="83">
        <v>-1.881720430017908</v>
      </c>
      <c r="G38" s="82">
        <v>6.1983471073543406</v>
      </c>
      <c r="H38" s="82">
        <v>2.7303754267807623</v>
      </c>
      <c r="I38" s="82">
        <v>1.1187607572961111</v>
      </c>
      <c r="J38" s="82">
        <v>26.727272727359264</v>
      </c>
      <c r="K38" s="82">
        <v>15.359828141777921</v>
      </c>
      <c r="L38" s="82">
        <v>7.1912013537789532</v>
      </c>
      <c r="M38" s="82">
        <v>12.745098039206336</v>
      </c>
      <c r="N38" s="84">
        <v>11.604584527184802</v>
      </c>
      <c r="O38" s="84"/>
    </row>
    <row r="39" spans="1:15" ht="18" customHeight="1">
      <c r="A39" s="90" t="s">
        <v>183</v>
      </c>
      <c r="B39" s="85" t="s">
        <v>184</v>
      </c>
      <c r="C39" s="85">
        <v>8.4278768233477344</v>
      </c>
      <c r="D39" s="85">
        <v>-6.178489702560352</v>
      </c>
      <c r="E39" s="85">
        <v>8.4569732936716768</v>
      </c>
      <c r="F39" s="86">
        <v>0.49964311205348277</v>
      </c>
      <c r="G39" s="85">
        <v>19.294377067186929</v>
      </c>
      <c r="H39" s="85">
        <v>4.6450482033888907</v>
      </c>
      <c r="I39" s="85">
        <v>3.0330882352963551</v>
      </c>
      <c r="J39" s="85">
        <v>23.616236162320693</v>
      </c>
      <c r="K39" s="85">
        <v>24.134312696680695</v>
      </c>
      <c r="L39" s="85">
        <v>10.499139414780757</v>
      </c>
      <c r="M39" s="85">
        <v>14.001986097229157</v>
      </c>
      <c r="N39" s="87">
        <v>14.275092936857092</v>
      </c>
      <c r="O39" s="87"/>
    </row>
    <row r="40" spans="1:15" ht="18" customHeight="1">
      <c r="A40" s="89" t="s">
        <v>185</v>
      </c>
      <c r="B40" s="82" t="s">
        <v>186</v>
      </c>
      <c r="C40" s="82">
        <v>7.0912672356107986</v>
      </c>
      <c r="D40" s="82">
        <v>-3.8395415472947669</v>
      </c>
      <c r="E40" s="82">
        <v>7.7913715389022364</v>
      </c>
      <c r="F40" s="83">
        <v>3.6269430052169094</v>
      </c>
      <c r="G40" s="82">
        <v>9.3508500772885306</v>
      </c>
      <c r="H40" s="82">
        <v>2.4193548387720698</v>
      </c>
      <c r="I40" s="82">
        <v>-1.9809244314290542</v>
      </c>
      <c r="J40" s="82">
        <v>19.092122830570581</v>
      </c>
      <c r="K40" s="82">
        <v>17.894736842008953</v>
      </c>
      <c r="L40" s="82">
        <v>7.6479076478313646</v>
      </c>
      <c r="M40" s="82">
        <v>10.159010600778174</v>
      </c>
      <c r="N40" s="84">
        <v>4.0277777777407042</v>
      </c>
      <c r="O40" s="84"/>
    </row>
    <row r="41" spans="1:15" ht="18" customHeight="1">
      <c r="A41" s="90" t="s">
        <v>187</v>
      </c>
      <c r="B41" s="85" t="s">
        <v>188</v>
      </c>
      <c r="C41" s="85">
        <v>8.7362171331982097</v>
      </c>
      <c r="D41" s="85">
        <v>3.7443511943129337</v>
      </c>
      <c r="E41" s="85">
        <v>5.9135708870217574</v>
      </c>
      <c r="F41" s="86">
        <v>5.0556983718877513</v>
      </c>
      <c r="G41" s="85">
        <v>21.729237770266032</v>
      </c>
      <c r="H41" s="85">
        <v>4.9302325581969564</v>
      </c>
      <c r="I41" s="85">
        <v>4.1616405307518978</v>
      </c>
      <c r="J41" s="85">
        <v>17.555938037628383</v>
      </c>
      <c r="K41" s="85">
        <v>19.337016574416843</v>
      </c>
      <c r="L41" s="85">
        <v>11.040145985507888</v>
      </c>
      <c r="M41" s="85">
        <v>16.846652267947327</v>
      </c>
      <c r="N41" s="87">
        <v>6.8525896414419529</v>
      </c>
      <c r="O41" s="87"/>
    </row>
    <row r="42" spans="1:15" ht="18" customHeight="1">
      <c r="A42" s="89" t="s">
        <v>189</v>
      </c>
      <c r="B42" s="82" t="s">
        <v>190</v>
      </c>
      <c r="C42" s="82">
        <v>9.6518987342514286</v>
      </c>
      <c r="D42" s="82">
        <v>6.8875893437351232</v>
      </c>
      <c r="E42" s="82">
        <v>6.7174515234506238</v>
      </c>
      <c r="F42" s="83">
        <v>6.9749216300978523</v>
      </c>
      <c r="G42" s="82">
        <v>15.474919957177157</v>
      </c>
      <c r="H42" s="82">
        <v>6.9264069264759032</v>
      </c>
      <c r="I42" s="82">
        <v>8.738601823710713</v>
      </c>
      <c r="J42" s="82">
        <v>27.88906009237051</v>
      </c>
      <c r="K42" s="82">
        <v>25.151515151401995</v>
      </c>
      <c r="L42" s="82">
        <v>14.006791171426292</v>
      </c>
      <c r="M42" s="82">
        <v>25.373134328559253</v>
      </c>
      <c r="N42" s="84">
        <v>7.4360960494580963</v>
      </c>
      <c r="O42" s="84"/>
    </row>
    <row r="43" spans="1:15" ht="18" customHeight="1">
      <c r="A43" s="90" t="s">
        <v>191</v>
      </c>
      <c r="B43" s="85" t="s">
        <v>192</v>
      </c>
      <c r="C43" s="85">
        <v>11.007751937976117</v>
      </c>
      <c r="D43" s="85">
        <v>5.7942708334421278</v>
      </c>
      <c r="E43" s="85">
        <v>8.2728592162433667</v>
      </c>
      <c r="F43" s="86">
        <v>16.24365482237582</v>
      </c>
      <c r="G43" s="85">
        <v>13.03538175062946</v>
      </c>
      <c r="H43" s="85">
        <v>8.9991589571763129</v>
      </c>
      <c r="I43" s="85">
        <v>6.7415730336787494</v>
      </c>
      <c r="J43" s="85">
        <v>20.43596730233368</v>
      </c>
      <c r="K43" s="85">
        <v>26.571428571517842</v>
      </c>
      <c r="L43" s="85">
        <v>15.505804311733474</v>
      </c>
      <c r="M43" s="85">
        <v>25.972762645921101</v>
      </c>
      <c r="N43" s="87">
        <v>14.162473040965962</v>
      </c>
      <c r="O43" s="87"/>
    </row>
    <row r="44" spans="1:15" ht="18" customHeight="1">
      <c r="A44" s="89" t="s">
        <v>193</v>
      </c>
      <c r="B44" s="82" t="s">
        <v>194</v>
      </c>
      <c r="C44" s="82">
        <v>9.7934200459793619</v>
      </c>
      <c r="D44" s="82">
        <v>4.4090630740494463</v>
      </c>
      <c r="E44" s="82">
        <v>5.5322128852672625</v>
      </c>
      <c r="F44" s="83">
        <v>11.575342465714456</v>
      </c>
      <c r="G44" s="82">
        <v>17.704280155757978</v>
      </c>
      <c r="H44" s="82">
        <v>10.548172757465624</v>
      </c>
      <c r="I44" s="82">
        <v>10.808510638293068</v>
      </c>
      <c r="J44" s="82">
        <v>34.8637015781146</v>
      </c>
      <c r="K44" s="82">
        <v>24.208566107854914</v>
      </c>
      <c r="L44" s="82">
        <v>14.28571428554597</v>
      </c>
      <c r="M44" s="82">
        <v>24.434782608615247</v>
      </c>
      <c r="N44" s="84">
        <v>9.4993581514248184</v>
      </c>
      <c r="O44" s="84"/>
    </row>
    <row r="45" spans="1:15" ht="18" customHeight="1">
      <c r="A45" s="90" t="s">
        <v>195</v>
      </c>
      <c r="B45" s="85" t="s">
        <v>196</v>
      </c>
      <c r="C45" s="85">
        <v>8.8938714499176008</v>
      </c>
      <c r="D45" s="85">
        <v>4.7560975610044798</v>
      </c>
      <c r="E45" s="85">
        <v>5.9507523939950291</v>
      </c>
      <c r="F45" s="86">
        <v>11.150568181799269</v>
      </c>
      <c r="G45" s="85">
        <v>13.308687615531056</v>
      </c>
      <c r="H45" s="85">
        <v>10.804020100598489</v>
      </c>
      <c r="I45" s="85">
        <v>5.7091882247754855</v>
      </c>
      <c r="J45" s="85">
        <v>34.328358208722619</v>
      </c>
      <c r="K45" s="85">
        <v>19.611158072607783</v>
      </c>
      <c r="L45" s="85">
        <v>14.252336448571935</v>
      </c>
      <c r="M45" s="85">
        <v>25.348432055770843</v>
      </c>
      <c r="N45" s="87">
        <v>12.947299934952872</v>
      </c>
      <c r="O45" s="87"/>
    </row>
    <row r="46" spans="1:15" ht="18" customHeight="1">
      <c r="A46" s="89" t="s">
        <v>197</v>
      </c>
      <c r="B46" s="82" t="s">
        <v>198</v>
      </c>
      <c r="C46" s="82">
        <v>9.8099325566906934</v>
      </c>
      <c r="D46" s="82">
        <v>4.827175208558776</v>
      </c>
      <c r="E46" s="82">
        <v>6.2724014338810807</v>
      </c>
      <c r="F46" s="83">
        <v>10.583333333258205</v>
      </c>
      <c r="G46" s="82">
        <v>13.286219081203686</v>
      </c>
      <c r="H46" s="82">
        <v>10.944881889818369</v>
      </c>
      <c r="I46" s="82">
        <v>7.4850299401409526</v>
      </c>
      <c r="J46" s="82">
        <v>38.452914798046621</v>
      </c>
      <c r="K46" s="82">
        <v>21.904761904847181</v>
      </c>
      <c r="L46" s="82">
        <v>12.332439678322293</v>
      </c>
      <c r="M46" s="82">
        <v>17.72253408169664</v>
      </c>
      <c r="N46" s="84">
        <v>12.616822429958585</v>
      </c>
      <c r="O46" s="84"/>
    </row>
    <row r="47" spans="1:15" ht="18" customHeight="1">
      <c r="A47" s="90" t="s">
        <v>199</v>
      </c>
      <c r="B47" s="85" t="s">
        <v>200</v>
      </c>
      <c r="C47" s="85">
        <v>12.246489859561027</v>
      </c>
      <c r="D47" s="85">
        <v>5.1649035470031412</v>
      </c>
      <c r="E47" s="85">
        <v>8.3750894774744964</v>
      </c>
      <c r="F47" s="86">
        <v>14.029363784713333</v>
      </c>
      <c r="G47" s="85">
        <v>18.785046729038491</v>
      </c>
      <c r="H47" s="85">
        <v>15.159574467955416</v>
      </c>
      <c r="I47" s="85">
        <v>12.738853503131175</v>
      </c>
      <c r="J47" s="85">
        <v>32.064421669122979</v>
      </c>
      <c r="K47" s="85">
        <v>28.611111111100442</v>
      </c>
      <c r="L47" s="85">
        <v>16.351684469951056</v>
      </c>
      <c r="M47" s="85">
        <v>25.415896487824408</v>
      </c>
      <c r="N47" s="87">
        <v>13.795674869393547</v>
      </c>
      <c r="O47" s="87"/>
    </row>
    <row r="48" spans="1:15" ht="18" customHeight="1">
      <c r="A48" s="89" t="s">
        <v>201</v>
      </c>
      <c r="B48" s="82" t="s">
        <v>202</v>
      </c>
      <c r="C48" s="82">
        <v>9.8845598844407245</v>
      </c>
      <c r="D48" s="82">
        <v>6.8085106382594462</v>
      </c>
      <c r="E48" s="82">
        <v>4.5425048670532098</v>
      </c>
      <c r="F48" s="83">
        <v>15.970695970655679</v>
      </c>
      <c r="G48" s="82">
        <v>20.794824399300381</v>
      </c>
      <c r="H48" s="82">
        <v>12.388663967500847</v>
      </c>
      <c r="I48" s="82">
        <v>9.5038434660926754</v>
      </c>
      <c r="J48" s="82">
        <v>25.66265060245567</v>
      </c>
      <c r="K48" s="82">
        <v>18.644067796812045</v>
      </c>
      <c r="L48" s="82">
        <v>13.849590469176265</v>
      </c>
      <c r="M48" s="82">
        <v>21.825396825324095</v>
      </c>
      <c r="N48" s="84">
        <v>12.256669070020433</v>
      </c>
      <c r="O48" s="84"/>
    </row>
    <row r="49" spans="1:15" ht="18" customHeight="1">
      <c r="A49" s="90" t="s">
        <v>203</v>
      </c>
      <c r="B49" s="85" t="s">
        <v>204</v>
      </c>
      <c r="C49" s="85">
        <v>9.6368715084036225</v>
      </c>
      <c r="D49" s="85">
        <v>12.676923076853598</v>
      </c>
      <c r="E49" s="85">
        <v>4.9597855227080823</v>
      </c>
      <c r="F49" s="86">
        <v>6.8231441047871044</v>
      </c>
      <c r="G49" s="85">
        <v>16.144975288341023</v>
      </c>
      <c r="H49" s="85">
        <v>11.033950617199807</v>
      </c>
      <c r="I49" s="85">
        <v>11.821862348156408</v>
      </c>
      <c r="J49" s="85">
        <v>34.72850678742185</v>
      </c>
      <c r="K49" s="85">
        <v>18.209179834405621</v>
      </c>
      <c r="L49" s="85">
        <v>12.921751615176703</v>
      </c>
      <c r="M49" s="85">
        <v>20.231660231661806</v>
      </c>
      <c r="N49" s="87">
        <v>7.997481108340021</v>
      </c>
      <c r="O49" s="87"/>
    </row>
    <row r="50" spans="1:15" ht="18" customHeight="1">
      <c r="A50" s="89" t="s">
        <v>205</v>
      </c>
      <c r="B50" s="82" t="s">
        <v>206</v>
      </c>
      <c r="C50" s="82">
        <v>10.52264808352874</v>
      </c>
      <c r="D50" s="82">
        <v>13.489736070324842</v>
      </c>
      <c r="E50" s="82">
        <v>6.6357000662991661</v>
      </c>
      <c r="F50" s="83">
        <v>6.3228974830029872</v>
      </c>
      <c r="G50" s="82">
        <v>16.280991735485408</v>
      </c>
      <c r="H50" s="82">
        <v>11.645379413939549</v>
      </c>
      <c r="I50" s="82">
        <v>7.6036866359498134</v>
      </c>
      <c r="J50" s="82">
        <v>32.44680851060653</v>
      </c>
      <c r="K50" s="82">
        <v>18.590704647604994</v>
      </c>
      <c r="L50" s="82">
        <v>11.464088397878957</v>
      </c>
      <c r="M50" s="82">
        <v>12.99790356396786</v>
      </c>
      <c r="N50" s="84">
        <v>11.078546307263593</v>
      </c>
      <c r="O50" s="84"/>
    </row>
    <row r="51" spans="1:15" ht="18" customHeight="1">
      <c r="A51" s="90" t="s">
        <v>207</v>
      </c>
      <c r="B51" s="85" t="s">
        <v>208</v>
      </c>
      <c r="C51" s="85">
        <v>9.6774193548640142</v>
      </c>
      <c r="D51" s="85">
        <v>11.990686845158628</v>
      </c>
      <c r="E51" s="85">
        <v>4.260813428110044</v>
      </c>
      <c r="F51" s="86">
        <v>4.6006389776983792</v>
      </c>
      <c r="G51" s="85">
        <v>18.352365416099325</v>
      </c>
      <c r="H51" s="85">
        <v>15.419501133783164</v>
      </c>
      <c r="I51" s="85">
        <v>11.223628691952436</v>
      </c>
      <c r="J51" s="85">
        <v>46.888888888942802</v>
      </c>
      <c r="K51" s="85">
        <v>13.992932862168406</v>
      </c>
      <c r="L51" s="85">
        <v>9.4069529652784247</v>
      </c>
      <c r="M51" s="85">
        <v>9.3120222376665396</v>
      </c>
      <c r="N51" s="87">
        <v>8.6981566819795511</v>
      </c>
      <c r="O51" s="87"/>
    </row>
    <row r="52" spans="1:15" ht="18" customHeight="1">
      <c r="A52" s="89" t="s">
        <v>209</v>
      </c>
      <c r="B52" s="82" t="s">
        <v>210</v>
      </c>
      <c r="C52" s="82">
        <v>4.3551088777246338</v>
      </c>
      <c r="D52" s="82">
        <v>5.741898806094814</v>
      </c>
      <c r="E52" s="82">
        <v>4.6093310847308056</v>
      </c>
      <c r="F52" s="83">
        <v>-7.309721175543082</v>
      </c>
      <c r="G52" s="82">
        <v>4.553961322510669</v>
      </c>
      <c r="H52" s="82">
        <v>14.265436479722116</v>
      </c>
      <c r="I52" s="82">
        <v>13.022284122569094</v>
      </c>
      <c r="J52" s="82">
        <v>29.392712550789525</v>
      </c>
      <c r="K52" s="82">
        <v>4.2968750000319744</v>
      </c>
      <c r="L52" s="82">
        <v>-1.2529832934582097</v>
      </c>
      <c r="M52" s="82">
        <v>-12.602179836482863</v>
      </c>
      <c r="N52" s="84">
        <v>-4.9792531120901433</v>
      </c>
      <c r="O52" s="84"/>
    </row>
    <row r="53" spans="1:15" ht="18" customHeight="1">
      <c r="A53" s="90" t="s">
        <v>211</v>
      </c>
      <c r="B53" s="85" t="s">
        <v>212</v>
      </c>
      <c r="C53" s="85">
        <v>4.9339819318517719</v>
      </c>
      <c r="D53" s="85">
        <v>2.3076923076764011</v>
      </c>
      <c r="E53" s="85">
        <v>6.4068692205166755</v>
      </c>
      <c r="F53" s="86">
        <v>-5.7224606581054216</v>
      </c>
      <c r="G53" s="85">
        <v>2.3603461840747686</v>
      </c>
      <c r="H53" s="85">
        <v>10.392609699810794</v>
      </c>
      <c r="I53" s="85">
        <v>13.045711350846867</v>
      </c>
      <c r="J53" s="85">
        <v>13.192904656268233</v>
      </c>
      <c r="K53" s="85">
        <v>7.559395248407963</v>
      </c>
      <c r="L53" s="85">
        <v>2.1892655367090397</v>
      </c>
      <c r="M53" s="85">
        <v>-0.22107590259793364</v>
      </c>
      <c r="N53" s="87">
        <v>-12.581913499389419</v>
      </c>
      <c r="O53" s="87"/>
    </row>
    <row r="54" spans="1:15" ht="18" customHeight="1">
      <c r="A54" s="89" t="s">
        <v>213</v>
      </c>
      <c r="B54" s="82" t="s">
        <v>214</v>
      </c>
      <c r="C54" s="82">
        <v>4.136572554187512</v>
      </c>
      <c r="D54" s="82">
        <v>4.0409789414255215</v>
      </c>
      <c r="E54" s="82">
        <v>6.6418373679898224</v>
      </c>
      <c r="F54" s="83">
        <v>-8.970309538829369</v>
      </c>
      <c r="G54" s="82">
        <v>-5.5087987758224211</v>
      </c>
      <c r="H54" s="82">
        <v>13.400576368894157</v>
      </c>
      <c r="I54" s="82">
        <v>5.3605615826833208</v>
      </c>
      <c r="J54" s="82">
        <v>22.722914669156502</v>
      </c>
      <c r="K54" s="82">
        <v>9.3877551020404191</v>
      </c>
      <c r="L54" s="82">
        <v>2.7468933943685991</v>
      </c>
      <c r="M54" s="82">
        <v>2.475570032590424</v>
      </c>
      <c r="N54" s="84">
        <v>-10.211946050141007</v>
      </c>
      <c r="O54" s="84"/>
    </row>
    <row r="55" spans="1:15" ht="18" customHeight="1">
      <c r="A55" s="90" t="s">
        <v>215</v>
      </c>
      <c r="B55" s="85" t="s">
        <v>216</v>
      </c>
      <c r="C55" s="85">
        <v>4.2038216560635666</v>
      </c>
      <c r="D55" s="85">
        <v>0.32768978706896323</v>
      </c>
      <c r="E55" s="85">
        <v>7.4074074074730545</v>
      </c>
      <c r="F55" s="86">
        <v>-6.0807358201419355</v>
      </c>
      <c r="G55" s="85">
        <v>-3.7588652483203311</v>
      </c>
      <c r="H55" s="85">
        <v>11.327310632396204</v>
      </c>
      <c r="I55" s="85">
        <v>5.7204923967801857</v>
      </c>
      <c r="J55" s="85">
        <v>14.189756507115515</v>
      </c>
      <c r="K55" s="85">
        <v>11.330362826277796</v>
      </c>
      <c r="L55" s="85">
        <v>6.5479974570087807</v>
      </c>
      <c r="M55" s="85">
        <v>12.909441233171858</v>
      </c>
      <c r="N55" s="87">
        <v>-6.8804664723970284</v>
      </c>
      <c r="O55" s="87"/>
    </row>
    <row r="56" spans="1:15" ht="18" customHeight="1">
      <c r="A56" s="82" t="s">
        <v>217</v>
      </c>
      <c r="B56" s="82" t="s">
        <v>218</v>
      </c>
      <c r="C56" s="82">
        <v>5.3593947037062994</v>
      </c>
      <c r="D56" s="82">
        <v>-4.1860465115117869</v>
      </c>
      <c r="E56" s="82">
        <v>9.2719352831698529</v>
      </c>
      <c r="F56" s="83">
        <v>-3.926096997671924</v>
      </c>
      <c r="G56" s="82">
        <v>0.49751243779303511</v>
      </c>
      <c r="H56" s="82">
        <v>14.131897711932018</v>
      </c>
      <c r="I56" s="82">
        <v>11.491791577407273</v>
      </c>
      <c r="J56" s="82">
        <v>4.6586345380589478</v>
      </c>
      <c r="K56" s="82">
        <v>7.6485461441470726</v>
      </c>
      <c r="L56" s="82">
        <v>3.2218091696484707</v>
      </c>
      <c r="M56" s="82">
        <v>1.855287569585462</v>
      </c>
      <c r="N56" s="84">
        <v>-9.3403693932329936</v>
      </c>
      <c r="O56" s="84"/>
    </row>
    <row r="57" spans="1:15" ht="18" customHeight="1">
      <c r="A57" s="90" t="s">
        <v>219</v>
      </c>
      <c r="B57" s="85" t="s">
        <v>220</v>
      </c>
      <c r="C57" s="85">
        <v>6.8836045056322126</v>
      </c>
      <c r="D57" s="85">
        <v>-1.2474012474047225</v>
      </c>
      <c r="E57" s="85">
        <v>11.021671826560574</v>
      </c>
      <c r="F57" s="86">
        <v>-1.3439218082305526</v>
      </c>
      <c r="G57" s="85">
        <v>2.7567195035763659</v>
      </c>
      <c r="H57" s="85">
        <v>10.34708578901753</v>
      </c>
      <c r="I57" s="85">
        <v>11.608497723867028</v>
      </c>
      <c r="J57" s="85">
        <v>3.4795763994358575</v>
      </c>
      <c r="K57" s="85">
        <v>7.9355238685639318</v>
      </c>
      <c r="L57" s="85">
        <v>10.218068535804004</v>
      </c>
      <c r="M57" s="85">
        <v>19.326128417055454</v>
      </c>
      <c r="N57" s="87">
        <v>-6.3063063063736546</v>
      </c>
      <c r="O57" s="87"/>
    </row>
    <row r="58" spans="1:15" ht="15">
      <c r="A58" s="82" t="s">
        <v>221</v>
      </c>
      <c r="B58" s="82" t="s">
        <v>222</v>
      </c>
      <c r="C58" s="82">
        <v>8.9352594970742558</v>
      </c>
      <c r="D58" s="82">
        <v>4.3010752688839471</v>
      </c>
      <c r="E58" s="82">
        <v>9.0811391725503565</v>
      </c>
      <c r="F58" s="83">
        <v>5.6910569105587117</v>
      </c>
      <c r="G58" s="82">
        <v>13.484486873524148</v>
      </c>
      <c r="H58" s="82">
        <v>10.993788819872385</v>
      </c>
      <c r="I58" s="82">
        <v>9.3653727665250273</v>
      </c>
      <c r="J58" s="82">
        <v>9.0738423028191342</v>
      </c>
      <c r="K58" s="82">
        <v>7.0224719101639854</v>
      </c>
      <c r="L58" s="82">
        <v>14.924471298941011</v>
      </c>
      <c r="M58" s="82">
        <v>32.42400623533355</v>
      </c>
      <c r="N58" s="84">
        <v>5.7392389270983779</v>
      </c>
      <c r="O58" s="84"/>
    </row>
    <row r="59" spans="1:15" ht="15">
      <c r="A59" s="85" t="s">
        <v>223</v>
      </c>
      <c r="B59" s="85" t="s">
        <v>224</v>
      </c>
      <c r="C59" s="85">
        <v>11.258278145637268</v>
      </c>
      <c r="D59" s="85">
        <v>4.8004626951628993</v>
      </c>
      <c r="E59" s="85">
        <v>10.862818125443585</v>
      </c>
      <c r="F59" s="86">
        <v>6.2974203338775903</v>
      </c>
      <c r="G59" s="85">
        <v>19.677171406519079</v>
      </c>
      <c r="H59" s="85">
        <v>12.482566248195903</v>
      </c>
      <c r="I59" s="85">
        <v>8.4507042253021645</v>
      </c>
      <c r="J59" s="85">
        <v>26.542605289042221</v>
      </c>
      <c r="K59" s="85">
        <v>5.4216867469654151</v>
      </c>
      <c r="L59" s="85">
        <v>11.886662059403296</v>
      </c>
      <c r="M59" s="85">
        <v>13.146233382590733</v>
      </c>
      <c r="N59" s="87">
        <v>12.143928036045137</v>
      </c>
      <c r="O59" s="87"/>
    </row>
    <row r="60" spans="1:15" ht="15">
      <c r="A60" s="82" t="s">
        <v>225</v>
      </c>
      <c r="B60" s="82" t="s">
        <v>226</v>
      </c>
      <c r="C60" s="82">
        <v>12.421185372000142</v>
      </c>
      <c r="D60" s="82">
        <v>5.908096280131292</v>
      </c>
      <c r="E60" s="82">
        <v>10.360884749724718</v>
      </c>
      <c r="F60" s="83">
        <v>16.169326856317777</v>
      </c>
      <c r="G60" s="82">
        <v>23.967611335997741</v>
      </c>
      <c r="H60" s="82">
        <v>13.087674714068953</v>
      </c>
      <c r="I60" s="82">
        <v>8.3585705632794003</v>
      </c>
      <c r="J60" s="82">
        <v>25.234374999951715</v>
      </c>
      <c r="K60" s="82">
        <v>6.7786069651260883</v>
      </c>
      <c r="L60" s="82">
        <v>17.377466581787115</v>
      </c>
      <c r="M60" s="82">
        <v>25.810553083229571</v>
      </c>
      <c r="N60" s="84">
        <v>19.957081545014056</v>
      </c>
      <c r="O60" s="84"/>
    </row>
    <row r="61" spans="1:15" ht="15">
      <c r="A61" s="85" t="s">
        <v>227</v>
      </c>
      <c r="B61" s="85" t="s">
        <v>228</v>
      </c>
      <c r="C61" s="85">
        <v>10.81907090462899</v>
      </c>
      <c r="D61" s="85">
        <v>5.9335873706697795</v>
      </c>
      <c r="E61" s="85">
        <v>9.9881093936069689</v>
      </c>
      <c r="F61" s="86">
        <v>8.0522306854833978</v>
      </c>
      <c r="G61" s="85">
        <v>18.349299926240704</v>
      </c>
      <c r="H61" s="85">
        <v>11.173533083591348</v>
      </c>
      <c r="I61" s="85">
        <v>7.3287671233169815</v>
      </c>
      <c r="J61" s="85">
        <v>25.661764705877065</v>
      </c>
      <c r="K61" s="85">
        <v>6.1177815893873611</v>
      </c>
      <c r="L61" s="85">
        <v>6.3245823389726619</v>
      </c>
      <c r="M61" s="85">
        <v>-2.2184300341945296</v>
      </c>
      <c r="N61" s="87">
        <v>15.591734502308219</v>
      </c>
      <c r="O61" s="87"/>
    </row>
    <row r="62" spans="1:15" ht="15">
      <c r="A62" s="82" t="s">
        <v>229</v>
      </c>
      <c r="B62" s="82" t="s">
        <v>230</v>
      </c>
      <c r="C62" s="82">
        <v>10.831837223253826</v>
      </c>
      <c r="D62" s="82">
        <v>8.522114347286692</v>
      </c>
      <c r="E62" s="82">
        <v>9.1116173120482813</v>
      </c>
      <c r="F62" s="83">
        <v>12.920673077030443</v>
      </c>
      <c r="G62" s="82">
        <v>14.497878359266569</v>
      </c>
      <c r="H62" s="82">
        <v>10.25943396222142</v>
      </c>
      <c r="I62" s="82">
        <v>10.563380281700319</v>
      </c>
      <c r="J62" s="82">
        <v>22.102839600990464</v>
      </c>
      <c r="K62" s="82">
        <v>11.861421021730001</v>
      </c>
      <c r="L62" s="82">
        <v>13.265306122433952</v>
      </c>
      <c r="M62" s="82">
        <v>17.122040072808975</v>
      </c>
      <c r="N62" s="84">
        <v>17.462165308526846</v>
      </c>
      <c r="O62" s="84"/>
    </row>
    <row r="63" spans="1:15" ht="15">
      <c r="A63" s="85" t="s">
        <v>231</v>
      </c>
      <c r="B63" s="85" t="s">
        <v>232</v>
      </c>
      <c r="C63" s="85">
        <v>10.245901639381017</v>
      </c>
      <c r="D63" s="85">
        <v>7.7368421052402159</v>
      </c>
      <c r="E63" s="85">
        <v>8.1427774679341258</v>
      </c>
      <c r="F63" s="86">
        <v>11.331269349806238</v>
      </c>
      <c r="G63" s="85">
        <v>14.822266935162553</v>
      </c>
      <c r="H63" s="85">
        <v>10.563798219562305</v>
      </c>
      <c r="I63" s="85">
        <v>11.14887831404876</v>
      </c>
      <c r="J63" s="85">
        <v>21.783625730930488</v>
      </c>
      <c r="K63" s="85">
        <v>12.636415853013938</v>
      </c>
      <c r="L63" s="85">
        <v>8.4793668739039809</v>
      </c>
      <c r="M63" s="85">
        <v>5.0079914757451105</v>
      </c>
      <c r="N63" s="87">
        <v>12.895927601920087</v>
      </c>
      <c r="O63" s="87"/>
    </row>
    <row r="64" spans="1:15" ht="15">
      <c r="A64" s="82" t="s">
        <v>233</v>
      </c>
      <c r="B64" s="82" t="s">
        <v>234</v>
      </c>
      <c r="C64" s="82">
        <v>10.117878192521479</v>
      </c>
      <c r="D64" s="82">
        <v>6.3402061855907021</v>
      </c>
      <c r="E64" s="82">
        <v>5.9113300493037313</v>
      </c>
      <c r="F64" s="83">
        <v>9.576923076887244</v>
      </c>
      <c r="G64" s="82">
        <v>19.295478443784454</v>
      </c>
      <c r="H64" s="82">
        <v>13.822048125299503</v>
      </c>
      <c r="I64" s="82">
        <v>25.464788732321985</v>
      </c>
      <c r="J64" s="82">
        <v>24.842226046994618</v>
      </c>
      <c r="K64" s="82">
        <v>10.49868766396369</v>
      </c>
      <c r="L64" s="82">
        <v>15.930599369151754</v>
      </c>
      <c r="M64" s="82">
        <v>28.075338434421624</v>
      </c>
      <c r="N64" s="84">
        <v>16.047197640027221</v>
      </c>
      <c r="O64" s="84"/>
    </row>
    <row r="65" spans="1:15" ht="15">
      <c r="A65" s="85" t="s">
        <v>235</v>
      </c>
      <c r="B65" s="85" t="s">
        <v>236</v>
      </c>
      <c r="C65" s="85">
        <v>8.3928571428789844</v>
      </c>
      <c r="D65" s="85">
        <v>7.284768211861703</v>
      </c>
      <c r="E65" s="85">
        <v>3.4154535273596132</v>
      </c>
      <c r="F65" s="86">
        <v>11.848679514642901</v>
      </c>
      <c r="G65" s="85">
        <v>19.717405266586809</v>
      </c>
      <c r="H65" s="85">
        <v>11.655300682034774</v>
      </c>
      <c r="I65" s="85">
        <v>13.573523250986753</v>
      </c>
      <c r="J65" s="85">
        <v>10.990712074346343</v>
      </c>
      <c r="K65" s="85">
        <v>8.4444444445358045</v>
      </c>
      <c r="L65" s="85">
        <v>12.970969734378524</v>
      </c>
      <c r="M65" s="85">
        <v>21.018276762362341</v>
      </c>
      <c r="N65" s="87">
        <v>17.780748663081212</v>
      </c>
      <c r="O65" s="87"/>
    </row>
    <row r="66" spans="1:15" ht="15">
      <c r="A66" s="82" t="s">
        <v>237</v>
      </c>
      <c r="B66" s="82" t="s">
        <v>238</v>
      </c>
      <c r="C66" s="82">
        <v>7.010656197408216</v>
      </c>
      <c r="D66" s="82">
        <v>2.0661157024344234</v>
      </c>
      <c r="E66" s="82">
        <v>5.8544303797781971</v>
      </c>
      <c r="F66" s="83">
        <v>3.4647550777318292</v>
      </c>
      <c r="G66" s="82">
        <v>15.088177661681312</v>
      </c>
      <c r="H66" s="82">
        <v>7.8089887643162381</v>
      </c>
      <c r="I66" s="82">
        <v>1.9564002236077238</v>
      </c>
      <c r="J66" s="82">
        <v>1.8714909545197056</v>
      </c>
      <c r="K66" s="82">
        <v>8.2702387886087081</v>
      </c>
      <c r="L66" s="82">
        <v>4.0672451193169978</v>
      </c>
      <c r="M66" s="82">
        <v>-1.2127337038995378</v>
      </c>
      <c r="N66" s="84">
        <v>7.9308288610914657</v>
      </c>
      <c r="O66" s="84"/>
    </row>
    <row r="67" spans="1:15" ht="15">
      <c r="A67" s="85" t="s">
        <v>239</v>
      </c>
      <c r="B67" s="85" t="s">
        <v>240</v>
      </c>
      <c r="C67" s="85">
        <v>6.6740209597449196</v>
      </c>
      <c r="D67" s="85">
        <v>-0.51387461453333838</v>
      </c>
      <c r="E67" s="85">
        <v>2.3243243242189404</v>
      </c>
      <c r="F67" s="86">
        <v>8.358509567024397</v>
      </c>
      <c r="G67" s="85">
        <v>18.430884184412101</v>
      </c>
      <c r="H67" s="85">
        <v>12.408759124126911</v>
      </c>
      <c r="I67" s="85">
        <v>8.6790044671221978</v>
      </c>
      <c r="J67" s="85">
        <v>29.49093036863486</v>
      </c>
      <c r="K67" s="85">
        <v>3.286637931077907</v>
      </c>
      <c r="L67" s="85">
        <v>11.167227833925274</v>
      </c>
      <c r="M67" s="85">
        <v>19.19720767891846</v>
      </c>
      <c r="N67" s="87">
        <v>12.567713976106099</v>
      </c>
      <c r="O67" s="87"/>
    </row>
    <row r="68" spans="1:15" ht="15">
      <c r="A68" s="82" t="s">
        <v>241</v>
      </c>
      <c r="B68" s="82" t="s">
        <v>242</v>
      </c>
      <c r="C68" s="82">
        <v>6.6954643627984867</v>
      </c>
      <c r="D68" s="82">
        <v>1.1928429423496478</v>
      </c>
      <c r="E68" s="82">
        <v>4.227557411231353</v>
      </c>
      <c r="F68" s="83">
        <v>1.1176157530384145</v>
      </c>
      <c r="G68" s="82">
        <v>18.900555898750749</v>
      </c>
      <c r="H68" s="82">
        <v>10.000000000083741</v>
      </c>
      <c r="I68" s="82">
        <v>5.9061957151452127</v>
      </c>
      <c r="J68" s="82">
        <v>21.181646763033825</v>
      </c>
      <c r="K68" s="82">
        <v>2.3097112860690272</v>
      </c>
      <c r="L68" s="82">
        <v>6.3063063063999669</v>
      </c>
      <c r="M68" s="82">
        <v>5.5469155002515036</v>
      </c>
      <c r="N68" s="84">
        <v>6.4420218037886778</v>
      </c>
      <c r="O68" s="84"/>
    </row>
    <row r="69" spans="1:15" ht="15">
      <c r="A69" s="85" t="s">
        <v>243</v>
      </c>
      <c r="B69" s="85" t="s">
        <v>244</v>
      </c>
      <c r="C69" s="85">
        <v>4.673393520951441</v>
      </c>
      <c r="D69" s="85">
        <v>-0.9281875916061888</v>
      </c>
      <c r="E69" s="85">
        <v>2.8880866426281182</v>
      </c>
      <c r="F69" s="86">
        <v>-0.83426028912455541</v>
      </c>
      <c r="G69" s="85">
        <v>14.485981308360607</v>
      </c>
      <c r="H69" s="85">
        <v>9.1787439614962949</v>
      </c>
      <c r="I69" s="85">
        <v>3.5474006116860579</v>
      </c>
      <c r="J69" s="85">
        <v>16.68667466981897</v>
      </c>
      <c r="K69" s="85">
        <v>0.20397756248620169</v>
      </c>
      <c r="L69" s="85">
        <v>3.074517978082647</v>
      </c>
      <c r="M69" s="85">
        <v>-0.20294266869745892</v>
      </c>
      <c r="N69" s="87">
        <v>6.6132264528287354</v>
      </c>
      <c r="O69" s="87"/>
    </row>
    <row r="70" spans="1:15" ht="15">
      <c r="A70" s="82" t="s">
        <v>245</v>
      </c>
      <c r="B70" s="82" t="s">
        <v>246</v>
      </c>
      <c r="C70" s="82">
        <v>6.6904549508932876</v>
      </c>
      <c r="D70" s="82">
        <v>0.7270964614480846</v>
      </c>
      <c r="E70" s="82">
        <v>5.2558139534022663</v>
      </c>
      <c r="F70" s="83">
        <v>0.6318006318090541</v>
      </c>
      <c r="G70" s="82">
        <v>14.014984574683066</v>
      </c>
      <c r="H70" s="82">
        <v>7.5712881022693024</v>
      </c>
      <c r="I70" s="82">
        <v>0.62864840595389104</v>
      </c>
      <c r="J70" s="82">
        <v>30.882352941224035</v>
      </c>
      <c r="K70" s="82">
        <v>3.0482977039091974</v>
      </c>
      <c r="L70" s="82">
        <v>3.7641723355570367</v>
      </c>
      <c r="M70" s="82">
        <v>-1.7003676470299323</v>
      </c>
      <c r="N70" s="84">
        <v>5.490594814487082</v>
      </c>
      <c r="O70" s="84"/>
    </row>
    <row r="71" spans="1:15" ht="15">
      <c r="A71" s="85" t="s">
        <v>247</v>
      </c>
      <c r="B71" s="85" t="s">
        <v>248</v>
      </c>
      <c r="C71" s="85">
        <v>9.115870400920123</v>
      </c>
      <c r="D71" s="85">
        <v>1.6460905350350608</v>
      </c>
      <c r="E71" s="85">
        <v>10.828370330305393</v>
      </c>
      <c r="F71" s="86">
        <v>-0.76579451190149639</v>
      </c>
      <c r="G71" s="85">
        <v>13.304721030058086</v>
      </c>
      <c r="H71" s="85">
        <v>8.9950027762669027</v>
      </c>
      <c r="I71" s="85">
        <v>5.2379195868587081</v>
      </c>
      <c r="J71" s="85">
        <v>33.193863319341553</v>
      </c>
      <c r="K71" s="85">
        <v>9.1920374706758068</v>
      </c>
      <c r="L71" s="85">
        <v>5.6861673045142558</v>
      </c>
      <c r="M71" s="85">
        <v>-1.4563106795736469</v>
      </c>
      <c r="N71" s="87">
        <v>11.520998864920283</v>
      </c>
      <c r="O71" s="87"/>
    </row>
    <row r="72" spans="1:15" ht="15">
      <c r="A72" s="82" t="s">
        <v>249</v>
      </c>
      <c r="B72" s="82" t="s">
        <v>250</v>
      </c>
      <c r="C72" s="82">
        <v>9.2243186583534698</v>
      </c>
      <c r="D72" s="82">
        <v>5.5668016195109526</v>
      </c>
      <c r="E72" s="82">
        <v>7.9222720477854613</v>
      </c>
      <c r="F72" s="83">
        <v>1.3856812933357832</v>
      </c>
      <c r="G72" s="82">
        <v>16.685584563047584</v>
      </c>
      <c r="H72" s="82">
        <v>11.724856696123155</v>
      </c>
      <c r="I72" s="82">
        <v>0.7675438595927897</v>
      </c>
      <c r="J72" s="82">
        <v>30.006123698662691</v>
      </c>
      <c r="K72" s="82">
        <v>5.9709521246519737</v>
      </c>
      <c r="L72" s="82">
        <v>6.6180302240442801</v>
      </c>
      <c r="M72" s="82">
        <v>0.66496163687872478</v>
      </c>
      <c r="N72" s="84">
        <v>15.027624309443066</v>
      </c>
      <c r="O72" s="84"/>
    </row>
    <row r="73" spans="1:15" ht="15">
      <c r="A73" s="85" t="s">
        <v>251</v>
      </c>
      <c r="B73" s="85" t="s">
        <v>252</v>
      </c>
      <c r="C73" s="85">
        <v>8.7383660806937833</v>
      </c>
      <c r="D73" s="85">
        <v>7.0247933883972546</v>
      </c>
      <c r="E73" s="85">
        <v>9.9841521395502397</v>
      </c>
      <c r="F73" s="86">
        <v>2.2769516728570194</v>
      </c>
      <c r="G73" s="85">
        <v>12.302839116703069</v>
      </c>
      <c r="H73" s="85">
        <v>11.738261738284628</v>
      </c>
      <c r="I73" s="85">
        <v>5.5196711685625566</v>
      </c>
      <c r="J73" s="85">
        <v>-3.0275643922008766</v>
      </c>
      <c r="K73" s="85">
        <v>7.3030777255911561</v>
      </c>
      <c r="L73" s="85">
        <v>8.6320040383566443</v>
      </c>
      <c r="M73" s="85">
        <v>9.5656417764992554</v>
      </c>
      <c r="N73" s="87">
        <v>2.4061597690782088</v>
      </c>
      <c r="O73" s="87"/>
    </row>
    <row r="74" spans="1:15" ht="15">
      <c r="A74" s="82" t="s">
        <v>253</v>
      </c>
      <c r="B74" s="82" t="s">
        <v>254</v>
      </c>
      <c r="C74" s="82">
        <v>8.6032388664156088</v>
      </c>
      <c r="D74" s="82">
        <v>8.8408644400821412</v>
      </c>
      <c r="E74" s="82">
        <v>6.7100650976702259</v>
      </c>
      <c r="F74" s="83">
        <v>6.9999999999927676</v>
      </c>
      <c r="G74" s="82">
        <v>13.974025973994708</v>
      </c>
      <c r="H74" s="82">
        <v>12.105007292082014</v>
      </c>
      <c r="I74" s="82">
        <v>5.5221432476260324</v>
      </c>
      <c r="J74" s="82">
        <v>11.2551867219149</v>
      </c>
      <c r="K74" s="82">
        <v>8.4658799384310655</v>
      </c>
      <c r="L74" s="82">
        <v>12.911266201372973</v>
      </c>
      <c r="M74" s="82">
        <v>21.512770137543757</v>
      </c>
      <c r="N74" s="84">
        <v>7.0763500931087409</v>
      </c>
      <c r="O74" s="84"/>
    </row>
    <row r="75" spans="1:15" ht="15">
      <c r="A75" s="85" t="s">
        <v>255</v>
      </c>
      <c r="B75" s="85" t="s">
        <v>256</v>
      </c>
      <c r="C75" s="85">
        <v>8.8787417554851533</v>
      </c>
      <c r="D75" s="85">
        <v>11.390532544396169</v>
      </c>
      <c r="E75" s="85">
        <v>8.170426065107673</v>
      </c>
      <c r="F75" s="86">
        <v>4.9355019629219399</v>
      </c>
      <c r="G75" s="85">
        <v>10.051020408183708</v>
      </c>
      <c r="H75" s="85">
        <v>10.619469026386842</v>
      </c>
      <c r="I75" s="85">
        <v>7.5605434139859096</v>
      </c>
      <c r="J75" s="85">
        <v>7.4588477366661854</v>
      </c>
      <c r="K75" s="85">
        <v>10.737913486024752</v>
      </c>
      <c r="L75" s="85">
        <v>8.2912032356347929</v>
      </c>
      <c r="M75" s="85">
        <v>6.8632435180491003</v>
      </c>
      <c r="N75" s="87">
        <v>6.9548872180678734</v>
      </c>
      <c r="O75" s="87"/>
    </row>
    <row r="76" spans="1:15" ht="15">
      <c r="A76" s="82" t="s">
        <v>257</v>
      </c>
      <c r="B76" s="82" t="s">
        <v>258</v>
      </c>
      <c r="C76" s="82">
        <v>6.4799331104383739</v>
      </c>
      <c r="D76" s="82">
        <v>6.5447545716744493</v>
      </c>
      <c r="E76" s="82">
        <v>7.4679628811814114</v>
      </c>
      <c r="F76" s="83">
        <v>4.7436344610844561</v>
      </c>
      <c r="G76" s="82">
        <v>8.4267491302906237</v>
      </c>
      <c r="H76" s="82">
        <v>6.6727605118684474</v>
      </c>
      <c r="I76" s="82">
        <v>7.6305220883591929</v>
      </c>
      <c r="J76" s="82">
        <v>-14.922752808979201</v>
      </c>
      <c r="K76" s="82">
        <v>12.677679600454361</v>
      </c>
      <c r="L76" s="82">
        <v>6.0314685315445038</v>
      </c>
      <c r="M76" s="82">
        <v>5.7503506310913721</v>
      </c>
      <c r="N76" s="84">
        <v>6.3132530121082331</v>
      </c>
      <c r="O76" s="84"/>
    </row>
    <row r="77" spans="1:15" ht="15">
      <c r="A77" s="85" t="s">
        <v>259</v>
      </c>
      <c r="B77" s="85" t="s">
        <v>260</v>
      </c>
      <c r="C77" s="85">
        <v>2.9189733266199669</v>
      </c>
      <c r="D77" s="85">
        <v>3.9979757085444767</v>
      </c>
      <c r="E77" s="85">
        <v>0.63507572057501793</v>
      </c>
      <c r="F77" s="86">
        <v>2.9581993569995912</v>
      </c>
      <c r="G77" s="85">
        <v>2.6988636363508567</v>
      </c>
      <c r="H77" s="85">
        <v>8.7620988283300107</v>
      </c>
      <c r="I77" s="85">
        <v>6.2039957939045154</v>
      </c>
      <c r="J77" s="85">
        <v>6.9109947643411163</v>
      </c>
      <c r="K77" s="85">
        <v>10.026809651459612</v>
      </c>
      <c r="L77" s="85">
        <v>4.1903776513561919</v>
      </c>
      <c r="M77" s="85">
        <v>5.7471264367209285</v>
      </c>
      <c r="N77" s="87">
        <v>7.8371501273074129</v>
      </c>
      <c r="O77" s="87"/>
    </row>
    <row r="78" spans="1:15" ht="15">
      <c r="A78" s="82" t="s">
        <v>261</v>
      </c>
      <c r="B78" s="82" t="s">
        <v>262</v>
      </c>
      <c r="C78" s="82">
        <v>3.1190019193590546</v>
      </c>
      <c r="D78" s="82">
        <v>5.8964525407201984</v>
      </c>
      <c r="E78" s="82">
        <v>-0.55401662048146783</v>
      </c>
      <c r="F78" s="83">
        <v>8.0296127561728206</v>
      </c>
      <c r="G78" s="82">
        <v>3.8910505835425102</v>
      </c>
      <c r="H78" s="82">
        <v>9.7014925372323368</v>
      </c>
      <c r="I78" s="82">
        <v>7.0729053319266155</v>
      </c>
      <c r="J78" s="82">
        <v>1.3659915214240703</v>
      </c>
      <c r="K78" s="82">
        <v>11.370558375710349</v>
      </c>
      <c r="L78" s="82">
        <v>6.06060606056813</v>
      </c>
      <c r="M78" s="82">
        <v>11.077235772342497</v>
      </c>
      <c r="N78" s="84">
        <v>7.7809798270673802</v>
      </c>
      <c r="O78" s="84"/>
    </row>
    <row r="79" spans="1:15" ht="15">
      <c r="A79" s="85" t="s">
        <v>263</v>
      </c>
      <c r="B79" s="85" t="s">
        <v>264</v>
      </c>
      <c r="C79" s="85">
        <v>3.0432715168178692</v>
      </c>
      <c r="D79" s="85">
        <v>8.5907335906992177</v>
      </c>
      <c r="E79" s="85">
        <v>0.91258405373775275</v>
      </c>
      <c r="F79" s="86">
        <v>-1.0449795547229579</v>
      </c>
      <c r="G79" s="85">
        <v>4.6348314606343033</v>
      </c>
      <c r="H79" s="85">
        <v>7.4653553866957267</v>
      </c>
      <c r="I79" s="85">
        <v>-1.3912075681545621</v>
      </c>
      <c r="J79" s="85">
        <v>3.0754892823422919</v>
      </c>
      <c r="K79" s="85">
        <v>7.6324744774318054</v>
      </c>
      <c r="L79" s="85">
        <v>1.1152416356711603</v>
      </c>
      <c r="M79" s="85">
        <v>-3.0734966592633639</v>
      </c>
      <c r="N79" s="87">
        <v>4.8872180450054037</v>
      </c>
      <c r="O79" s="87"/>
    </row>
    <row r="80" spans="1:15" ht="15">
      <c r="A80" s="82" t="s">
        <v>265</v>
      </c>
      <c r="B80" s="82" t="s">
        <v>266</v>
      </c>
      <c r="C80" s="82">
        <v>6.1043802424053384</v>
      </c>
      <c r="D80" s="82">
        <v>6.5433212996754531</v>
      </c>
      <c r="E80" s="82">
        <v>4.1764429845739137</v>
      </c>
      <c r="F80" s="83">
        <v>4.8696507623437801</v>
      </c>
      <c r="G80" s="82">
        <v>9.3892433911022088</v>
      </c>
      <c r="H80" s="82">
        <v>10.754553339061612</v>
      </c>
      <c r="I80" s="82">
        <v>-0.46632124351317916</v>
      </c>
      <c r="J80" s="82">
        <v>8.1118881119182298</v>
      </c>
      <c r="K80" s="82">
        <v>10.0756859035682</v>
      </c>
      <c r="L80" s="82">
        <v>1.3686534215777924</v>
      </c>
      <c r="M80" s="82">
        <v>-7.6394502829587596</v>
      </c>
      <c r="N80" s="84">
        <v>7.1304347826062875</v>
      </c>
      <c r="O80" s="84"/>
    </row>
    <row r="81" spans="1:15" ht="15">
      <c r="A81" s="85" t="s">
        <v>267</v>
      </c>
      <c r="B81" s="85" t="s">
        <v>268</v>
      </c>
      <c r="C81" s="85">
        <v>4.7996272134409157</v>
      </c>
      <c r="D81" s="85">
        <v>5.4448871182153358</v>
      </c>
      <c r="E81" s="85">
        <v>2.0852641335260547</v>
      </c>
      <c r="F81" s="86">
        <v>2.0844468199178179</v>
      </c>
      <c r="G81" s="85">
        <v>6.1659712563281843</v>
      </c>
      <c r="H81" s="85">
        <v>11.555555555625151</v>
      </c>
      <c r="I81" s="85">
        <v>-0.27457440965510393</v>
      </c>
      <c r="J81" s="85">
        <v>13.259932982272149</v>
      </c>
      <c r="K81" s="85">
        <v>13.556985294013369</v>
      </c>
      <c r="L81" s="85">
        <v>4.808590102749144</v>
      </c>
      <c r="M81" s="85">
        <v>3.5680304471330082</v>
      </c>
      <c r="N81" s="87">
        <v>8.5676625659375727</v>
      </c>
      <c r="O81" s="87"/>
    </row>
    <row r="82" spans="1:15" ht="15">
      <c r="A82" s="82" t="s">
        <v>269</v>
      </c>
      <c r="B82" s="82" t="s">
        <v>270</v>
      </c>
      <c r="C82" s="82">
        <v>5.2610914801570319</v>
      </c>
      <c r="D82" s="82">
        <v>7.3622402890529903</v>
      </c>
      <c r="E82" s="82">
        <v>3.9062499999962919</v>
      </c>
      <c r="F82" s="83">
        <v>4.1292041292120052</v>
      </c>
      <c r="G82" s="82">
        <v>3.2442067736032865</v>
      </c>
      <c r="H82" s="82">
        <v>12.296486718063427</v>
      </c>
      <c r="I82" s="82">
        <v>2.3217247097884863</v>
      </c>
      <c r="J82" s="82">
        <v>8.5843995047289123</v>
      </c>
      <c r="K82" s="82">
        <v>9.3078758950183804</v>
      </c>
      <c r="L82" s="82">
        <v>4.2868920032326008</v>
      </c>
      <c r="M82" s="82">
        <v>2.122015915134301</v>
      </c>
      <c r="N82" s="84">
        <v>5.3490480507367044</v>
      </c>
      <c r="O82" s="84"/>
    </row>
    <row r="83" spans="1:15" ht="15">
      <c r="A83" s="85" t="s">
        <v>271</v>
      </c>
      <c r="B83" s="85" t="s">
        <v>272</v>
      </c>
      <c r="C83" s="85">
        <v>7.4816625916928725</v>
      </c>
      <c r="D83" s="85">
        <v>10.267639902613945</v>
      </c>
      <c r="E83" s="85">
        <v>5.5339805824625499</v>
      </c>
      <c r="F83" s="86">
        <v>4.9344159899546103</v>
      </c>
      <c r="G83" s="85">
        <v>7.8377132319637832</v>
      </c>
      <c r="H83" s="85">
        <v>14.379391100635907</v>
      </c>
      <c r="I83" s="85">
        <v>-1.8811881188095958</v>
      </c>
      <c r="J83" s="85">
        <v>1.6160626836988712</v>
      </c>
      <c r="K83" s="85">
        <v>13.645224171562976</v>
      </c>
      <c r="L83" s="85">
        <v>6.3555114201259144</v>
      </c>
      <c r="M83" s="85">
        <v>3.1055900621331345</v>
      </c>
      <c r="N83" s="87">
        <v>10.146295422300167</v>
      </c>
      <c r="O83" s="87"/>
    </row>
    <row r="84" spans="1:15" ht="15">
      <c r="A84" s="82" t="s">
        <v>273</v>
      </c>
      <c r="B84" s="82" t="s">
        <v>274</v>
      </c>
      <c r="C84" s="82">
        <v>2.652396463486939</v>
      </c>
      <c r="D84" s="82">
        <v>2.8972385694516989</v>
      </c>
      <c r="E84" s="82">
        <v>3.2033426184188807</v>
      </c>
      <c r="F84" s="83">
        <v>-6.2203479177578398</v>
      </c>
      <c r="G84" s="82">
        <v>3.1835205993303806</v>
      </c>
      <c r="H84" s="82">
        <v>7.3554421768623479</v>
      </c>
      <c r="I84" s="82">
        <v>-9.7560975610175618</v>
      </c>
      <c r="J84" s="82">
        <v>-4.8327137546573589</v>
      </c>
      <c r="K84" s="82">
        <v>5.3327256153164138</v>
      </c>
      <c r="L84" s="82">
        <v>-2.9032258064709437</v>
      </c>
      <c r="M84" s="82">
        <v>-12.946020128055491</v>
      </c>
      <c r="N84" s="84">
        <v>-2.3618538324533533</v>
      </c>
      <c r="O84" s="84"/>
    </row>
    <row r="85" spans="1:15" ht="15">
      <c r="A85" s="85" t="s">
        <v>275</v>
      </c>
      <c r="B85" s="85" t="s">
        <v>276</v>
      </c>
      <c r="C85" s="85">
        <v>2.8149515459116037</v>
      </c>
      <c r="D85" s="85">
        <v>-0.26666666663516247</v>
      </c>
      <c r="E85" s="85">
        <v>1.7610661590547805</v>
      </c>
      <c r="F85" s="86">
        <v>-0.137741046876938</v>
      </c>
      <c r="G85" s="85">
        <v>4.3847874720926328</v>
      </c>
      <c r="H85" s="85">
        <v>9.0266222961860052</v>
      </c>
      <c r="I85" s="85">
        <v>-7.6749435666320975</v>
      </c>
      <c r="J85" s="85">
        <v>-5.4701627486162696</v>
      </c>
      <c r="K85" s="85">
        <v>10.027100271085999</v>
      </c>
      <c r="L85" s="85">
        <v>-2.5735294117758878</v>
      </c>
      <c r="M85" s="85">
        <v>-12.637867647064848</v>
      </c>
      <c r="N85" s="87">
        <v>-1.2992831540313499</v>
      </c>
      <c r="O85" s="87"/>
    </row>
    <row r="86" spans="1:15" ht="15">
      <c r="A86" s="82" t="s">
        <v>277</v>
      </c>
      <c r="B86" s="82" t="s">
        <v>278</v>
      </c>
      <c r="C86" s="82">
        <v>-0.92226613969420557</v>
      </c>
      <c r="D86" s="82">
        <v>4.2354934324295712E-2</v>
      </c>
      <c r="E86" s="82">
        <v>-0.76576576576746769</v>
      </c>
      <c r="F86" s="83">
        <v>-2.4859287054220802</v>
      </c>
      <c r="G86" s="82">
        <v>-8.3333333333665323</v>
      </c>
      <c r="H86" s="82">
        <v>7.1260767424378368</v>
      </c>
      <c r="I86" s="82">
        <v>-10.619469026590721</v>
      </c>
      <c r="J86" s="82">
        <v>-7.5032341526095614</v>
      </c>
      <c r="K86" s="82">
        <v>4.3833261709618654</v>
      </c>
      <c r="L86" s="82">
        <v>-5.8362369337835567</v>
      </c>
      <c r="M86" s="82">
        <v>-14.96717724287655</v>
      </c>
      <c r="N86" s="84">
        <v>-4.5048701299056582</v>
      </c>
      <c r="O86" s="84"/>
    </row>
    <row r="87" spans="1:15" ht="15">
      <c r="A87" s="85" t="s">
        <v>279</v>
      </c>
      <c r="B87" s="85" t="s">
        <v>280</v>
      </c>
      <c r="C87" s="85">
        <v>1.3783903956946508</v>
      </c>
      <c r="D87" s="85">
        <v>2.5608732157462732</v>
      </c>
      <c r="E87" s="85">
        <v>0</v>
      </c>
      <c r="F87" s="86">
        <v>0.31413612567265936</v>
      </c>
      <c r="G87" s="85">
        <v>-0.87336244534775842</v>
      </c>
      <c r="H87" s="85">
        <v>10.079681274842645</v>
      </c>
      <c r="I87" s="85">
        <v>-12.224669603494231</v>
      </c>
      <c r="J87" s="85">
        <v>-1.5638207945914973</v>
      </c>
      <c r="K87" s="85">
        <v>5.4633751517981111</v>
      </c>
      <c r="L87" s="85">
        <v>-1.7817371937845383</v>
      </c>
      <c r="M87" s="85">
        <v>-8.0385852089807308</v>
      </c>
      <c r="N87" s="87">
        <v>-0.1618777822581241</v>
      </c>
      <c r="O87" s="87"/>
    </row>
    <row r="88" spans="1:15" ht="15">
      <c r="A88" s="82" t="s">
        <v>281</v>
      </c>
      <c r="B88" s="82" t="s">
        <v>282</v>
      </c>
      <c r="C88" s="82">
        <v>0.783289817178634</v>
      </c>
      <c r="D88" s="82">
        <v>1.0517458982503891</v>
      </c>
      <c r="E88" s="82">
        <v>-1.1476058567340353</v>
      </c>
      <c r="F88" s="83">
        <v>-1.53501758870358</v>
      </c>
      <c r="G88" s="82">
        <v>-0.9323204420260689</v>
      </c>
      <c r="H88" s="82">
        <v>7.020221289620987</v>
      </c>
      <c r="I88" s="82">
        <v>-7.6175040518591475</v>
      </c>
      <c r="J88" s="82">
        <v>6.53743823637849</v>
      </c>
      <c r="K88" s="82">
        <v>9.0143480972975745</v>
      </c>
      <c r="L88" s="82">
        <v>-2.2924901185226498</v>
      </c>
      <c r="M88" s="82">
        <v>-9.0476190476431064</v>
      </c>
      <c r="N88" s="84">
        <v>-0.77452667813906473</v>
      </c>
      <c r="O88" s="84"/>
    </row>
    <row r="89" spans="1:15" ht="15">
      <c r="A89" s="85" t="s">
        <v>283</v>
      </c>
      <c r="B89" s="85" t="s">
        <v>284</v>
      </c>
      <c r="C89" s="85">
        <v>-1.3193812557375395</v>
      </c>
      <c r="D89" s="85">
        <v>-5.0308914385777221</v>
      </c>
      <c r="E89" s="85">
        <v>-0.78196872120043226</v>
      </c>
      <c r="F89" s="86">
        <v>-3.8690476190163192</v>
      </c>
      <c r="G89" s="85">
        <v>-6.6695168875501203</v>
      </c>
      <c r="H89" s="85">
        <v>3.4398034398430255</v>
      </c>
      <c r="I89" s="85">
        <v>-8.3753784056547538</v>
      </c>
      <c r="J89" s="85">
        <v>14.361445783096972</v>
      </c>
      <c r="K89" s="85">
        <v>3.8593481989129153</v>
      </c>
      <c r="L89" s="85">
        <v>-7.5163398693038346</v>
      </c>
      <c r="M89" s="85">
        <v>-19.829317269075176</v>
      </c>
      <c r="N89" s="87">
        <v>-7.7549271636815575</v>
      </c>
      <c r="O89" s="87"/>
    </row>
    <row r="90" spans="1:15" ht="15">
      <c r="A90" s="82" t="s">
        <v>285</v>
      </c>
      <c r="B90" s="82" t="s">
        <v>286</v>
      </c>
      <c r="C90" s="82">
        <v>-1.4959202176187403</v>
      </c>
      <c r="D90" s="82">
        <v>-2.0677518697654884</v>
      </c>
      <c r="E90" s="82">
        <v>-2.2042285199746159</v>
      </c>
      <c r="F90" s="83">
        <v>-4.4406970207989893</v>
      </c>
      <c r="G90" s="82">
        <v>-11.025408348419131</v>
      </c>
      <c r="H90" s="82">
        <v>8.2376237623916317</v>
      </c>
      <c r="I90" s="82">
        <v>-7.3761261261265805</v>
      </c>
      <c r="J90" s="82">
        <v>12.451171874989097</v>
      </c>
      <c r="K90" s="82">
        <v>7.269580268371989</v>
      </c>
      <c r="L90" s="82">
        <v>-4.5562411010770525</v>
      </c>
      <c r="M90" s="82">
        <v>-11.87598528642072</v>
      </c>
      <c r="N90" s="84">
        <v>-0.59333637606460155</v>
      </c>
      <c r="O90" s="84"/>
    </row>
    <row r="91" spans="1:15" ht="15">
      <c r="A91" s="85" t="s">
        <v>287</v>
      </c>
      <c r="B91" s="85" t="s">
        <v>288</v>
      </c>
      <c r="C91" s="85">
        <v>-3.6355475763019562</v>
      </c>
      <c r="D91" s="85">
        <v>-2.6292335115560284</v>
      </c>
      <c r="E91" s="85">
        <v>-2.3386342376387814</v>
      </c>
      <c r="F91" s="86">
        <v>-6.2988505746590988</v>
      </c>
      <c r="G91" s="85">
        <v>-16.245177882572893</v>
      </c>
      <c r="H91" s="85">
        <v>3.7390309041893666</v>
      </c>
      <c r="I91" s="85">
        <v>-9.0464547676922802</v>
      </c>
      <c r="J91" s="85">
        <v>3.3476805356461137</v>
      </c>
      <c r="K91" s="85">
        <v>0.73891625613460299</v>
      </c>
      <c r="L91" s="85">
        <v>-7.1698113207507408</v>
      </c>
      <c r="M91" s="85">
        <v>-15.097317201438699</v>
      </c>
      <c r="N91" s="87">
        <v>-5.401724920671036</v>
      </c>
      <c r="O91" s="87"/>
    </row>
    <row r="92" spans="1:15" ht="15">
      <c r="A92" s="82" t="s">
        <v>289</v>
      </c>
      <c r="B92" s="82" t="s">
        <v>290</v>
      </c>
      <c r="C92" s="82">
        <v>-5.4078014184812062</v>
      </c>
      <c r="D92" s="82">
        <v>-5.7154953429723987</v>
      </c>
      <c r="E92" s="82">
        <v>-3.7675896505407036</v>
      </c>
      <c r="F92" s="83">
        <v>-10.918710918673868</v>
      </c>
      <c r="G92" s="82">
        <v>-15.727272727253705</v>
      </c>
      <c r="H92" s="82">
        <v>1.4985380116933067</v>
      </c>
      <c r="I92" s="82">
        <v>-12.40535818286218</v>
      </c>
      <c r="J92" s="82">
        <v>-6.2937062936995751</v>
      </c>
      <c r="K92" s="82">
        <v>-1.3174145738393039</v>
      </c>
      <c r="L92" s="82">
        <v>-8.279370952762644</v>
      </c>
      <c r="M92" s="82">
        <v>-14.410705095220933</v>
      </c>
      <c r="N92" s="84">
        <v>-8.1597960050808211</v>
      </c>
      <c r="O92" s="84"/>
    </row>
    <row r="93" spans="1:15" ht="15">
      <c r="A93" s="85" t="s">
        <v>291</v>
      </c>
      <c r="B93" s="85" t="s">
        <v>292</v>
      </c>
      <c r="C93" s="85">
        <v>-5.9649122807015731</v>
      </c>
      <c r="D93" s="85">
        <v>-9.9467867375743317</v>
      </c>
      <c r="E93" s="85">
        <v>-1.2256014526045078</v>
      </c>
      <c r="F93" s="86">
        <v>-11.638830897674801</v>
      </c>
      <c r="G93" s="85">
        <v>-17.180616740146547</v>
      </c>
      <c r="H93" s="85">
        <v>-0.7962359752586079</v>
      </c>
      <c r="I93" s="85">
        <v>-12.045169385203991</v>
      </c>
      <c r="J93" s="85">
        <v>-17.518248175179007</v>
      </c>
      <c r="K93" s="85">
        <v>-8.0583269378090563</v>
      </c>
      <c r="L93" s="85">
        <v>-11.700680272104124</v>
      </c>
      <c r="M93" s="85">
        <v>-22.777222777207061</v>
      </c>
      <c r="N93" s="87">
        <v>-14.268342115875877</v>
      </c>
      <c r="O93" s="87"/>
    </row>
    <row r="94" spans="1:15" ht="15">
      <c r="A94" s="82" t="s">
        <v>293</v>
      </c>
      <c r="B94" s="82" t="s">
        <v>294</v>
      </c>
      <c r="C94" s="82">
        <v>-7.4759437453420503</v>
      </c>
      <c r="D94" s="82">
        <v>-10.907577019147963</v>
      </c>
      <c r="E94" s="82">
        <v>-4.5636509207317992</v>
      </c>
      <c r="F94" s="83">
        <v>-11.822020136418942</v>
      </c>
      <c r="G94" s="82">
        <v>-17.009410944548719</v>
      </c>
      <c r="H94" s="82">
        <v>2.6024955436661834</v>
      </c>
      <c r="I94" s="82">
        <v>-16.228070175485186</v>
      </c>
      <c r="J94" s="82">
        <v>-11.452015697482597</v>
      </c>
      <c r="K94" s="82">
        <v>-6.8955650930156986</v>
      </c>
      <c r="L94" s="82">
        <v>-11.974110032397366</v>
      </c>
      <c r="M94" s="82">
        <v>-22.132317943826273</v>
      </c>
      <c r="N94" s="84">
        <v>-13.096270598420222</v>
      </c>
      <c r="O94" s="84"/>
    </row>
    <row r="95" spans="1:15" ht="15">
      <c r="A95" s="85" t="s">
        <v>295</v>
      </c>
      <c r="B95" s="85" t="s">
        <v>296</v>
      </c>
      <c r="C95" s="85">
        <v>-7.6071922544963204</v>
      </c>
      <c r="D95" s="85">
        <v>-9.1542750930419743</v>
      </c>
      <c r="E95" s="85">
        <v>-3.6624942049333753</v>
      </c>
      <c r="F95" s="86">
        <v>-12.260061919513666</v>
      </c>
      <c r="G95" s="85">
        <v>-18.460833715074486</v>
      </c>
      <c r="H95" s="85">
        <v>2.6920031670629951</v>
      </c>
      <c r="I95" s="85">
        <v>-14.427312775325596</v>
      </c>
      <c r="J95" s="85">
        <v>-21.028234302568016</v>
      </c>
      <c r="K95" s="85">
        <v>-13.33608587945745</v>
      </c>
      <c r="L95" s="85">
        <v>-10.146390711812037</v>
      </c>
      <c r="M95" s="85">
        <v>-14.777708202923245</v>
      </c>
      <c r="N95" s="87">
        <v>-14.770088248920011</v>
      </c>
      <c r="O95" s="87"/>
    </row>
    <row r="96" spans="1:15" ht="15">
      <c r="A96" s="82" t="s">
        <v>297</v>
      </c>
      <c r="B96" s="82" t="s">
        <v>298</v>
      </c>
      <c r="C96" s="82">
        <v>-6.2586286240219664</v>
      </c>
      <c r="D96" s="82">
        <v>-10.332434860775786</v>
      </c>
      <c r="E96" s="82">
        <v>-2.897884084677127</v>
      </c>
      <c r="F96" s="83">
        <v>-12.588235294152428</v>
      </c>
      <c r="G96" s="82">
        <v>-12.085670576241302</v>
      </c>
      <c r="H96" s="82">
        <v>0.47566776437129032</v>
      </c>
      <c r="I96" s="82">
        <v>-17.325227963492395</v>
      </c>
      <c r="J96" s="82">
        <v>-11.159357359950238</v>
      </c>
      <c r="K96" s="82">
        <v>-11.496571198139494</v>
      </c>
      <c r="L96" s="82">
        <v>-8.5529587269309371</v>
      </c>
      <c r="M96" s="82">
        <v>-12.343470482984509</v>
      </c>
      <c r="N96" s="84">
        <v>-13.911845729989981</v>
      </c>
      <c r="O96" s="84"/>
    </row>
    <row r="97" spans="1:15" ht="15">
      <c r="A97" s="85" t="s">
        <v>299</v>
      </c>
      <c r="B97" s="85" t="s">
        <v>300</v>
      </c>
      <c r="C97" s="85">
        <v>-6.9399161620603333</v>
      </c>
      <c r="D97" s="85">
        <v>-9.9313501144579259</v>
      </c>
      <c r="E97" s="85">
        <v>-3.6398467432908976</v>
      </c>
      <c r="F97" s="86">
        <v>-8.9303238469354511</v>
      </c>
      <c r="G97" s="85">
        <v>-13.101330603926264</v>
      </c>
      <c r="H97" s="85">
        <v>-2.3170283192437413</v>
      </c>
      <c r="I97" s="85">
        <v>-21.505376344084148</v>
      </c>
      <c r="J97" s="85">
        <v>-16.38130495144171</v>
      </c>
      <c r="K97" s="85">
        <v>-12.061939690317558</v>
      </c>
      <c r="L97" s="85">
        <v>-9.1463414633891844</v>
      </c>
      <c r="M97" s="85">
        <v>-14.188351920677622</v>
      </c>
      <c r="N97" s="87">
        <v>-10.076775431786444</v>
      </c>
      <c r="O97" s="87"/>
    </row>
    <row r="98" spans="1:15" ht="15">
      <c r="A98" s="82" t="s">
        <v>301</v>
      </c>
      <c r="B98" s="82" t="s">
        <v>302</v>
      </c>
      <c r="C98" s="82">
        <v>-5.5763823804473089</v>
      </c>
      <c r="D98" s="82">
        <v>-9.7889537493307088</v>
      </c>
      <c r="E98" s="82">
        <v>-1.6037735848557944</v>
      </c>
      <c r="F98" s="83">
        <v>-12.36501079921174</v>
      </c>
      <c r="G98" s="82">
        <v>-10.032362459567135</v>
      </c>
      <c r="H98" s="82">
        <v>-3.4929780338933902</v>
      </c>
      <c r="I98" s="82">
        <v>-16.023936170207953</v>
      </c>
      <c r="J98" s="82">
        <v>-11.144278607002056</v>
      </c>
      <c r="K98" s="82">
        <v>-11.138923654554066</v>
      </c>
      <c r="L98" s="82">
        <v>-9.1780131114423291</v>
      </c>
      <c r="M98" s="82">
        <v>-17.257967528522599</v>
      </c>
      <c r="N98" s="84">
        <v>-9.763998149016583</v>
      </c>
      <c r="O98" s="84"/>
    </row>
    <row r="99" spans="1:15" ht="15">
      <c r="A99" s="85" t="s">
        <v>303</v>
      </c>
      <c r="B99" s="85" t="s">
        <v>304</v>
      </c>
      <c r="C99" s="85">
        <v>-6.9496268656451647</v>
      </c>
      <c r="D99" s="85">
        <v>-9.3636363636280695</v>
      </c>
      <c r="E99" s="85">
        <v>-4.5036764706064547</v>
      </c>
      <c r="F99" s="86">
        <v>-11.281748375677846</v>
      </c>
      <c r="G99" s="85">
        <v>-13.457446808479091</v>
      </c>
      <c r="H99" s="85">
        <v>-4.6698285297870568</v>
      </c>
      <c r="I99" s="85">
        <v>-17.617689015676429</v>
      </c>
      <c r="J99" s="85">
        <v>-9.4742321707441448</v>
      </c>
      <c r="K99" s="85">
        <v>-8.2637729550283581</v>
      </c>
      <c r="L99" s="85">
        <v>-9.2963533641618348</v>
      </c>
      <c r="M99" s="85">
        <v>-13.971539456701098</v>
      </c>
      <c r="N99" s="87">
        <v>-12.104018912581815</v>
      </c>
      <c r="O99" s="87"/>
    </row>
    <row r="100" spans="1:15" ht="15">
      <c r="A100" s="82" t="s">
        <v>305</v>
      </c>
      <c r="B100" s="82" t="s">
        <v>306</v>
      </c>
      <c r="C100" s="82">
        <v>-4.3999999999535628</v>
      </c>
      <c r="D100" s="82">
        <v>-6.6355140187194568</v>
      </c>
      <c r="E100" s="82">
        <v>-2.30704697986579</v>
      </c>
      <c r="F100" s="83">
        <v>-9.1344383057232577</v>
      </c>
      <c r="G100" s="82">
        <v>-8.3998320034354368</v>
      </c>
      <c r="H100" s="82">
        <v>-4.6560111187972204</v>
      </c>
      <c r="I100" s="82">
        <v>-12.094240837661886</v>
      </c>
      <c r="J100" s="82">
        <v>-4.7542304592757318</v>
      </c>
      <c r="K100" s="82">
        <v>-2.9502151198500637</v>
      </c>
      <c r="L100" s="82">
        <v>-6.066176470548057</v>
      </c>
      <c r="M100" s="82">
        <v>-11.491442542705832</v>
      </c>
      <c r="N100" s="84">
        <v>-2.9940119760977768</v>
      </c>
      <c r="O100" s="84"/>
    </row>
    <row r="101" spans="1:15" ht="15">
      <c r="A101" s="85" t="s">
        <v>307</v>
      </c>
      <c r="B101" s="85" t="s">
        <v>308</v>
      </c>
      <c r="C101" s="85">
        <v>-2.4197284288045351</v>
      </c>
      <c r="D101" s="85">
        <v>-7.2355542790110583</v>
      </c>
      <c r="E101" s="85">
        <v>-0.19795811919606221</v>
      </c>
      <c r="F101" s="86">
        <v>1.2156609351564152</v>
      </c>
      <c r="G101" s="85">
        <v>-0.76094760106765191</v>
      </c>
      <c r="H101" s="85">
        <v>-3.5901391138172256</v>
      </c>
      <c r="I101" s="85">
        <v>-8.4958372187558204</v>
      </c>
      <c r="J101" s="85">
        <v>-10.413219236360771</v>
      </c>
      <c r="K101" s="85">
        <v>-5.2336333281702618</v>
      </c>
      <c r="L101" s="85">
        <v>-2.411748937614</v>
      </c>
      <c r="M101" s="85">
        <v>-9.2171078657484866</v>
      </c>
      <c r="N101" s="87">
        <v>1.4490500242909654</v>
      </c>
      <c r="O101" s="87"/>
    </row>
    <row r="102" spans="1:15" ht="15">
      <c r="A102" s="82" t="s">
        <v>309</v>
      </c>
      <c r="B102" s="82" t="s">
        <v>310</v>
      </c>
      <c r="C102" s="82">
        <v>-0.81977004651438978</v>
      </c>
      <c r="D102" s="82">
        <v>-3.2176831711665188</v>
      </c>
      <c r="E102" s="82">
        <v>-2.1105209903715783</v>
      </c>
      <c r="F102" s="83">
        <v>11.222419397112082</v>
      </c>
      <c r="G102" s="82">
        <v>5.3645092895714841</v>
      </c>
      <c r="H102" s="82">
        <v>-2.2778362405077468</v>
      </c>
      <c r="I102" s="82">
        <v>1.4201419572080987</v>
      </c>
      <c r="J102" s="82">
        <v>-5.2140206109072444</v>
      </c>
      <c r="K102" s="82">
        <v>-1.1306053335231603</v>
      </c>
      <c r="L102" s="82">
        <v>-1.2296090280729532</v>
      </c>
      <c r="M102" s="82">
        <v>-8.3766655876491356</v>
      </c>
      <c r="N102" s="84">
        <v>4.3008792684859687</v>
      </c>
      <c r="O102" s="84"/>
    </row>
    <row r="103" spans="1:15" ht="15">
      <c r="A103" s="85" t="s">
        <v>311</v>
      </c>
      <c r="B103" s="85" t="s">
        <v>312</v>
      </c>
      <c r="C103" s="85">
        <v>2.7411885183179496</v>
      </c>
      <c r="D103" s="85">
        <v>-0.11443967853171921</v>
      </c>
      <c r="E103" s="85">
        <v>0.44106807300132722</v>
      </c>
      <c r="F103" s="86">
        <v>4.6657782805612502</v>
      </c>
      <c r="G103" s="85">
        <v>13.130874283292915</v>
      </c>
      <c r="H103" s="85">
        <v>3.1413713493893658</v>
      </c>
      <c r="I103" s="85">
        <v>-4.4766404379892322E-2</v>
      </c>
      <c r="J103" s="85">
        <v>9.0755138758871201</v>
      </c>
      <c r="K103" s="85">
        <v>3.684622643466251</v>
      </c>
      <c r="L103" s="85">
        <v>4.6202139298138212</v>
      </c>
      <c r="M103" s="85">
        <v>4.6315161302612484</v>
      </c>
      <c r="N103" s="87">
        <v>8.0725598616871999</v>
      </c>
      <c r="O103" s="87"/>
    </row>
    <row r="104" spans="1:15" ht="15">
      <c r="A104" s="82" t="s">
        <v>313</v>
      </c>
      <c r="B104" s="82" t="s">
        <v>314</v>
      </c>
      <c r="C104" s="82">
        <v>3.3233536353224569</v>
      </c>
      <c r="D104" s="82">
        <v>-1.9166243777870462</v>
      </c>
      <c r="E104" s="82">
        <v>0.98013803908385544</v>
      </c>
      <c r="F104" s="83">
        <v>12.248939729460329</v>
      </c>
      <c r="G104" s="82">
        <v>14.691686101592971</v>
      </c>
      <c r="H104" s="82">
        <v>3.2763356873985794</v>
      </c>
      <c r="I104" s="82">
        <v>-2.1820005442259705</v>
      </c>
      <c r="J104" s="82">
        <v>3.9276835723686565</v>
      </c>
      <c r="K104" s="82">
        <v>5.2513898036819162</v>
      </c>
      <c r="L104" s="82">
        <v>6.6585526614875601</v>
      </c>
      <c r="M104" s="82">
        <v>10.220779785155365</v>
      </c>
      <c r="N104" s="84">
        <v>12.036127443345057</v>
      </c>
      <c r="O104" s="84"/>
    </row>
    <row r="105" spans="1:15" ht="15">
      <c r="A105" s="85" t="s">
        <v>315</v>
      </c>
      <c r="B105" s="85" t="s">
        <v>316</v>
      </c>
      <c r="C105" s="85">
        <v>4.3635461676562626</v>
      </c>
      <c r="D105" s="85">
        <v>-2.5013094100830635</v>
      </c>
      <c r="E105" s="85">
        <v>3.5819636529842214</v>
      </c>
      <c r="F105" s="86">
        <v>8.4814421184663082</v>
      </c>
      <c r="G105" s="85">
        <v>13.153872226498709</v>
      </c>
      <c r="H105" s="85">
        <v>6.6357078334121633</v>
      </c>
      <c r="I105" s="85">
        <v>-4.5957094818120598</v>
      </c>
      <c r="J105" s="85">
        <v>0.95815360602973243</v>
      </c>
      <c r="K105" s="85">
        <v>6.7129437265576408</v>
      </c>
      <c r="L105" s="85">
        <v>8.3700256305918597</v>
      </c>
      <c r="M105" s="85">
        <v>12.242388147062599</v>
      </c>
      <c r="N105" s="87">
        <v>17.060480753929429</v>
      </c>
      <c r="O105" s="87"/>
    </row>
    <row r="106" spans="1:15" ht="15">
      <c r="A106" s="82" t="s">
        <v>317</v>
      </c>
      <c r="B106" s="82" t="s">
        <v>318</v>
      </c>
      <c r="C106" s="82">
        <v>4.8656723562645832</v>
      </c>
      <c r="D106" s="82">
        <v>-4.82591634917795</v>
      </c>
      <c r="E106" s="82">
        <v>5.8015615610471416</v>
      </c>
      <c r="F106" s="83">
        <v>7.5933883236206201</v>
      </c>
      <c r="G106" s="82">
        <v>11.736345993538588</v>
      </c>
      <c r="H106" s="82">
        <v>7.506578743830139</v>
      </c>
      <c r="I106" s="82">
        <v>-6.4593169082407869</v>
      </c>
      <c r="J106" s="82">
        <v>-13.093252332275762</v>
      </c>
      <c r="K106" s="82">
        <v>2.9944511766720305</v>
      </c>
      <c r="L106" s="82">
        <v>7.7006757896842082</v>
      </c>
      <c r="M106" s="82">
        <v>7.5982739477614913</v>
      </c>
      <c r="N106" s="84">
        <v>11.753240346649619</v>
      </c>
      <c r="O106" s="84"/>
    </row>
    <row r="107" spans="1:15" ht="15">
      <c r="A107" s="85" t="s">
        <v>319</v>
      </c>
      <c r="B107" s="85" t="s">
        <v>320</v>
      </c>
      <c r="C107" s="85">
        <v>2.3693534689014362</v>
      </c>
      <c r="D107" s="85">
        <v>-5.2538915786105473</v>
      </c>
      <c r="E107" s="85">
        <v>2.5511627888006982</v>
      </c>
      <c r="F107" s="86">
        <v>-1.7328429736280904</v>
      </c>
      <c r="G107" s="85">
        <v>4.4895069152199429</v>
      </c>
      <c r="H107" s="85">
        <v>4.9290547716597466</v>
      </c>
      <c r="I107" s="85">
        <v>-6.6493109715222154</v>
      </c>
      <c r="J107" s="85">
        <v>5.8582149720581178</v>
      </c>
      <c r="K107" s="85">
        <v>9.2520680402642608</v>
      </c>
      <c r="L107" s="85">
        <v>5.952104248981982</v>
      </c>
      <c r="M107" s="85">
        <v>18.953794786439104</v>
      </c>
      <c r="N107" s="87">
        <v>6.7121511347937313</v>
      </c>
      <c r="O107" s="87"/>
    </row>
    <row r="108" spans="1:15" ht="15">
      <c r="A108" s="82" t="s">
        <v>321</v>
      </c>
      <c r="B108" s="82" t="s">
        <v>322</v>
      </c>
      <c r="C108" s="82">
        <v>4.3879924045145069</v>
      </c>
      <c r="D108" s="82">
        <v>-3.0029147204191031</v>
      </c>
      <c r="E108" s="82">
        <v>7.5287710159320342</v>
      </c>
      <c r="F108" s="83">
        <v>-3.7260689822153359</v>
      </c>
      <c r="G108" s="82">
        <v>0.81476304694594326</v>
      </c>
      <c r="H108" s="82">
        <v>7.514190660718012</v>
      </c>
      <c r="I108" s="82">
        <v>-8.8682305121639651</v>
      </c>
      <c r="J108" s="82">
        <v>-1.2749665885440353</v>
      </c>
      <c r="K108" s="82">
        <v>6.8905050440968285</v>
      </c>
      <c r="L108" s="82">
        <v>8.7382264361085547</v>
      </c>
      <c r="M108" s="82">
        <v>25.189222838348947</v>
      </c>
      <c r="N108" s="84">
        <v>6.361728065492156</v>
      </c>
      <c r="O108" s="84"/>
    </row>
    <row r="109" spans="1:15" ht="15">
      <c r="A109" s="85" t="s">
        <v>323</v>
      </c>
      <c r="B109" s="85" t="s">
        <v>324</v>
      </c>
      <c r="C109" s="85">
        <v>2.1657486728799524</v>
      </c>
      <c r="D109" s="85">
        <v>-9.6921152135135973</v>
      </c>
      <c r="E109" s="85">
        <v>6.0278227786791483</v>
      </c>
      <c r="F109" s="86">
        <v>-3.04865820154403</v>
      </c>
      <c r="G109" s="85">
        <v>-3.192580180110427</v>
      </c>
      <c r="H109" s="85">
        <v>4.5094548839835547</v>
      </c>
      <c r="I109" s="85">
        <v>-12.566642962150542</v>
      </c>
      <c r="J109" s="85">
        <v>-4.5300058884419903</v>
      </c>
      <c r="K109" s="85">
        <v>7.7117465680061947</v>
      </c>
      <c r="L109" s="85">
        <v>2.9816836984523976</v>
      </c>
      <c r="M109" s="85">
        <v>6.2098226930541234</v>
      </c>
      <c r="N109" s="87">
        <v>1.8241962233195297</v>
      </c>
      <c r="O109" s="87"/>
    </row>
    <row r="110" spans="1:15" ht="15">
      <c r="A110" s="82" t="s">
        <v>325</v>
      </c>
      <c r="B110" s="82" t="s">
        <v>326</v>
      </c>
      <c r="C110" s="82">
        <v>1.5604829460419856</v>
      </c>
      <c r="D110" s="82">
        <v>-5.357303334756347</v>
      </c>
      <c r="E110" s="82">
        <v>3.4438825916882854</v>
      </c>
      <c r="F110" s="83">
        <v>-2.5791216092951208</v>
      </c>
      <c r="G110" s="82">
        <v>-5.0566253553165685</v>
      </c>
      <c r="H110" s="82">
        <v>6.3863771954109749</v>
      </c>
      <c r="I110" s="82">
        <v>-12.478355998874957</v>
      </c>
      <c r="J110" s="82">
        <v>0.16733725580930781</v>
      </c>
      <c r="K110" s="82">
        <v>7.0971748172915516</v>
      </c>
      <c r="L110" s="82">
        <v>4.9154192894236282</v>
      </c>
      <c r="M110" s="82">
        <v>16.161866885887012</v>
      </c>
      <c r="N110" s="84">
        <v>4.0348183373549507</v>
      </c>
      <c r="O110" s="84"/>
    </row>
    <row r="111" spans="1:15" ht="15">
      <c r="A111" s="85" t="s">
        <v>327</v>
      </c>
      <c r="B111" s="85" t="s">
        <v>328</v>
      </c>
      <c r="C111" s="85">
        <v>1.0693071727075232</v>
      </c>
      <c r="D111" s="85">
        <v>-4.890103362266462</v>
      </c>
      <c r="E111" s="85">
        <v>1.243453009392792</v>
      </c>
      <c r="F111" s="86">
        <v>3.0221261840310598</v>
      </c>
      <c r="G111" s="85">
        <v>-2.0272100883379607</v>
      </c>
      <c r="H111" s="85">
        <v>4.2746255668798971</v>
      </c>
      <c r="I111" s="85">
        <v>-20.156094037447836</v>
      </c>
      <c r="J111" s="85">
        <v>1.93777592391986</v>
      </c>
      <c r="K111" s="85">
        <v>5.9422654034945177</v>
      </c>
      <c r="L111" s="85">
        <v>4.2835003323938858</v>
      </c>
      <c r="M111" s="85">
        <v>15.633152432338516</v>
      </c>
      <c r="N111" s="87">
        <v>2.5518601702119836</v>
      </c>
      <c r="O111" s="87"/>
    </row>
    <row r="112" spans="1:15" ht="15">
      <c r="A112" s="82" t="s">
        <v>329</v>
      </c>
      <c r="B112" s="82" t="s">
        <v>330</v>
      </c>
      <c r="C112" s="82">
        <v>2.39900055439215</v>
      </c>
      <c r="D112" s="82">
        <v>-1.3316530166132989</v>
      </c>
      <c r="E112" s="82">
        <v>2.2498048297371787</v>
      </c>
      <c r="F112" s="83">
        <v>1.2875248316707166</v>
      </c>
      <c r="G112" s="82">
        <v>-1.9983816093770645</v>
      </c>
      <c r="H112" s="82">
        <v>7.406097214178331</v>
      </c>
      <c r="I112" s="82">
        <v>-28.032838619435807</v>
      </c>
      <c r="J112" s="82">
        <v>-0.17014798451243651</v>
      </c>
      <c r="K112" s="82">
        <v>8.7066188324568916</v>
      </c>
      <c r="L112" s="82">
        <v>3.6657796982182855</v>
      </c>
      <c r="M112" s="82">
        <v>9.8860455927688875</v>
      </c>
      <c r="N112" s="84">
        <v>0.40592480550496468</v>
      </c>
      <c r="O112" s="84"/>
    </row>
    <row r="113" spans="1:15" ht="15">
      <c r="A113" s="85" t="s">
        <v>331</v>
      </c>
      <c r="B113" s="85" t="s">
        <v>332</v>
      </c>
      <c r="C113" s="85">
        <v>2.8810520705989662</v>
      </c>
      <c r="D113" s="85">
        <v>2.4642193178321392</v>
      </c>
      <c r="E113" s="85">
        <v>1.8179689336991434</v>
      </c>
      <c r="F113" s="86">
        <v>4.1528770605862908</v>
      </c>
      <c r="G113" s="85">
        <v>-0.31809664804900439</v>
      </c>
      <c r="H113" s="85">
        <v>8.6050411137481575</v>
      </c>
      <c r="I113" s="85">
        <v>-26.783615439941034</v>
      </c>
      <c r="J113" s="85">
        <v>5.6058519825528341</v>
      </c>
      <c r="K113" s="85">
        <v>8.1763061587753363</v>
      </c>
      <c r="L113" s="85">
        <v>5.4920952211963359</v>
      </c>
      <c r="M113" s="85">
        <v>13.820902759119736</v>
      </c>
      <c r="N113" s="87">
        <v>5.6100797679856873</v>
      </c>
      <c r="O113" s="87"/>
    </row>
    <row r="114" spans="1:15" ht="15">
      <c r="A114" s="82" t="s">
        <v>333</v>
      </c>
      <c r="B114" s="82" t="s">
        <v>334</v>
      </c>
      <c r="C114" s="82">
        <v>-1.4415535377893751</v>
      </c>
      <c r="D114" s="82">
        <v>-3.6456478849628438</v>
      </c>
      <c r="E114" s="82">
        <v>-2.3087235787530025</v>
      </c>
      <c r="F114" s="83">
        <v>-4.0046866519189539</v>
      </c>
      <c r="G114" s="82">
        <v>-2.5320335434804275</v>
      </c>
      <c r="H114" s="82">
        <v>3.7584772751872775</v>
      </c>
      <c r="I114" s="82">
        <v>-31.840523847306645</v>
      </c>
      <c r="J114" s="82">
        <v>-1.8458191572126248</v>
      </c>
      <c r="K114" s="82">
        <v>4.7053603589143123</v>
      </c>
      <c r="L114" s="82">
        <v>-0.1890133459419463</v>
      </c>
      <c r="M114" s="82">
        <v>2.7002227558823755</v>
      </c>
      <c r="N114" s="84">
        <v>1.8922446871502574</v>
      </c>
      <c r="O114" s="84"/>
    </row>
    <row r="115" spans="1:15" ht="15">
      <c r="A115" s="85" t="s">
        <v>335</v>
      </c>
      <c r="B115" s="85" t="s">
        <v>336</v>
      </c>
      <c r="C115" s="85">
        <v>0.56223942984758857</v>
      </c>
      <c r="D115" s="85">
        <v>2.9977561326904656</v>
      </c>
      <c r="E115" s="85">
        <v>-0.2119484291263185</v>
      </c>
      <c r="F115" s="86">
        <v>-1.3944156673513564</v>
      </c>
      <c r="G115" s="85">
        <v>-0.39084996975491393</v>
      </c>
      <c r="H115" s="85">
        <v>6.4764916557824792</v>
      </c>
      <c r="I115" s="85">
        <v>-21.435500061558766</v>
      </c>
      <c r="J115" s="85">
        <v>-3.5961927706612107</v>
      </c>
      <c r="K115" s="85">
        <v>0.71308996007370951</v>
      </c>
      <c r="L115" s="85">
        <v>4.4774547922439512</v>
      </c>
      <c r="M115" s="85">
        <v>17.229611703051152</v>
      </c>
      <c r="N115" s="87">
        <v>4.0390863974495206</v>
      </c>
      <c r="O115" s="87"/>
    </row>
    <row r="116" spans="1:15" ht="15">
      <c r="A116" s="82" t="s">
        <v>337</v>
      </c>
      <c r="B116" s="82" t="s">
        <v>338</v>
      </c>
      <c r="C116" s="82">
        <v>2.7832986373726776</v>
      </c>
      <c r="D116" s="82">
        <v>1.0092339741812895</v>
      </c>
      <c r="E116" s="82">
        <v>2.1034280940718908</v>
      </c>
      <c r="F116" s="83">
        <v>1.4985012930845087</v>
      </c>
      <c r="G116" s="82">
        <v>2.9431410110243972</v>
      </c>
      <c r="H116" s="82">
        <v>6.8005279194859769</v>
      </c>
      <c r="I116" s="82">
        <v>-17.529362713825748</v>
      </c>
      <c r="J116" s="82">
        <v>-2.3509059619804651</v>
      </c>
      <c r="K116" s="82">
        <v>6.352237751080958</v>
      </c>
      <c r="L116" s="82">
        <v>4.4724082479017158</v>
      </c>
      <c r="M116" s="82">
        <v>9.8005429807624278</v>
      </c>
      <c r="N116" s="84">
        <v>3.102181158501649</v>
      </c>
      <c r="O116" s="84"/>
    </row>
    <row r="117" spans="1:15" ht="15">
      <c r="A117" s="85" t="s">
        <v>339</v>
      </c>
      <c r="B117" s="85" t="s">
        <v>340</v>
      </c>
      <c r="C117" s="85">
        <v>3.2526565888252312</v>
      </c>
      <c r="D117" s="85">
        <v>1.2242324908193325</v>
      </c>
      <c r="E117" s="85">
        <v>1.4368637630739256</v>
      </c>
      <c r="F117" s="86">
        <v>0.40833371470270219</v>
      </c>
      <c r="G117" s="85">
        <v>8.1294836088697799</v>
      </c>
      <c r="H117" s="85">
        <v>6.9327537064835409</v>
      </c>
      <c r="I117" s="85">
        <v>-14.283043988088817</v>
      </c>
      <c r="J117" s="85">
        <v>2.3836031843078809</v>
      </c>
      <c r="K117" s="85">
        <v>8.4229809801812383</v>
      </c>
      <c r="L117" s="85">
        <v>5.0532707257900267</v>
      </c>
      <c r="M117" s="85">
        <v>9.7709378959663251</v>
      </c>
      <c r="N117" s="87">
        <v>6.1772743366587335</v>
      </c>
      <c r="O117" s="87"/>
    </row>
    <row r="118" spans="1:15" ht="15">
      <c r="A118" s="82" t="s">
        <v>341</v>
      </c>
      <c r="B118" s="82" t="s">
        <v>342</v>
      </c>
      <c r="C118" s="82">
        <v>2.8412226112205508</v>
      </c>
      <c r="D118" s="82">
        <v>-1.0044931194075346E-2</v>
      </c>
      <c r="E118" s="82">
        <v>-0.38197613714942014</v>
      </c>
      <c r="F118" s="83">
        <v>0.52547917123710874</v>
      </c>
      <c r="G118" s="82">
        <v>11.70353160759452</v>
      </c>
      <c r="H118" s="82">
        <v>8.2542831326050106</v>
      </c>
      <c r="I118" s="82">
        <v>-4.6772025014512275</v>
      </c>
      <c r="J118" s="82">
        <v>4.6208490085581921</v>
      </c>
      <c r="K118" s="82">
        <v>7.5084072390358081</v>
      </c>
      <c r="L118" s="82">
        <v>4.0318270390337752</v>
      </c>
      <c r="M118" s="82">
        <v>8.0022333354728747</v>
      </c>
      <c r="N118" s="84">
        <v>4.6210281455004276</v>
      </c>
      <c r="O118" s="84"/>
    </row>
    <row r="119" spans="1:15" ht="15">
      <c r="A119" s="85" t="s">
        <v>343</v>
      </c>
      <c r="B119" s="85" t="s">
        <v>344</v>
      </c>
      <c r="C119" s="85">
        <v>2.9822406767487486</v>
      </c>
      <c r="D119" s="85">
        <v>-0.12895258713271351</v>
      </c>
      <c r="E119" s="85">
        <v>0.51815566108999178</v>
      </c>
      <c r="F119" s="86">
        <v>1.7289704790368399</v>
      </c>
      <c r="G119" s="85">
        <v>11.367890975181517</v>
      </c>
      <c r="H119" s="85">
        <v>7.4313564686370404</v>
      </c>
      <c r="I119" s="85">
        <v>-1.3326795221891063</v>
      </c>
      <c r="J119" s="85">
        <v>-9.8910620200240338</v>
      </c>
      <c r="K119" s="85">
        <v>8.1192537279382027</v>
      </c>
      <c r="L119" s="85">
        <v>3.2191333881606665</v>
      </c>
      <c r="M119" s="85">
        <v>5.061836471549408</v>
      </c>
      <c r="N119" s="87">
        <v>0.2681561188580206</v>
      </c>
      <c r="O119" s="87"/>
    </row>
    <row r="120" spans="1:15" ht="15">
      <c r="A120" s="82" t="s">
        <v>345</v>
      </c>
      <c r="B120" s="82" t="s">
        <v>346</v>
      </c>
      <c r="C120" s="82">
        <v>-9.1046504460903677</v>
      </c>
      <c r="D120" s="82">
        <v>-17.586693740803273</v>
      </c>
      <c r="E120" s="82">
        <v>7.8424803659904674</v>
      </c>
      <c r="F120" s="83">
        <v>-60.226798131269952</v>
      </c>
      <c r="G120" s="82">
        <v>-23.743382005670565</v>
      </c>
      <c r="H120" s="82">
        <v>1.3616752380047448</v>
      </c>
      <c r="I120" s="82">
        <v>-51.545044084255821</v>
      </c>
      <c r="J120" s="82">
        <v>-34.066001068448834</v>
      </c>
      <c r="K120" s="82">
        <v>-31.819500006909763</v>
      </c>
      <c r="L120" s="82">
        <v>-16.958662556354177</v>
      </c>
      <c r="M120" s="82">
        <v>-40.132226409180269</v>
      </c>
      <c r="N120" s="84">
        <v>-14.438698450285436</v>
      </c>
      <c r="O120" s="84"/>
    </row>
    <row r="121" spans="1:15" ht="15">
      <c r="A121" s="85" t="s">
        <v>347</v>
      </c>
      <c r="B121" s="85" t="s">
        <v>348</v>
      </c>
      <c r="C121" s="85">
        <v>-3.5125923490394784</v>
      </c>
      <c r="D121" s="85">
        <v>-18.905878291890144</v>
      </c>
      <c r="E121" s="85">
        <v>7.9036401284858782</v>
      </c>
      <c r="F121" s="86">
        <v>-53.04975272757622</v>
      </c>
      <c r="G121" s="85">
        <v>7.4099968631099911</v>
      </c>
      <c r="H121" s="85">
        <v>2.0886676218776046</v>
      </c>
      <c r="I121" s="85">
        <v>-54.362744647818076</v>
      </c>
      <c r="J121" s="85">
        <v>-24.911143006600977</v>
      </c>
      <c r="K121" s="85">
        <v>-7.6062089792046201</v>
      </c>
      <c r="L121" s="85">
        <v>-9.2975968960043112</v>
      </c>
      <c r="M121" s="85">
        <v>-31.706160066488298</v>
      </c>
      <c r="N121" s="87">
        <v>8.1487857791669569</v>
      </c>
      <c r="O121" s="87"/>
    </row>
    <row r="122" spans="1:15" ht="15">
      <c r="A122" s="82" t="s">
        <v>349</v>
      </c>
      <c r="B122" s="82" t="s">
        <v>350</v>
      </c>
      <c r="C122" s="82">
        <v>5.8361198573419815</v>
      </c>
      <c r="D122" s="82">
        <v>-9.845785188894796</v>
      </c>
      <c r="E122" s="82">
        <v>6.3094036335061832</v>
      </c>
      <c r="F122" s="83">
        <v>-19.036230777941498</v>
      </c>
      <c r="G122" s="82">
        <v>31.285179064864344</v>
      </c>
      <c r="H122" s="82">
        <v>11.199350616248726</v>
      </c>
      <c r="I122" s="82">
        <v>-34.048831342029452</v>
      </c>
      <c r="J122" s="82">
        <v>-8.8254131044412496</v>
      </c>
      <c r="K122" s="82">
        <v>13.985364165281556</v>
      </c>
      <c r="L122" s="82">
        <v>2.7092969227450192</v>
      </c>
      <c r="M122" s="82">
        <v>-13.399507231093477</v>
      </c>
      <c r="N122" s="84">
        <v>23.415686438849438</v>
      </c>
      <c r="O122" s="84"/>
    </row>
    <row r="123" spans="1:15" ht="15">
      <c r="A123" s="85" t="s">
        <v>351</v>
      </c>
      <c r="B123" s="85" t="s">
        <v>352</v>
      </c>
      <c r="C123" s="85">
        <v>7.8350624506728028</v>
      </c>
      <c r="D123" s="85">
        <v>-5.1838444072517369</v>
      </c>
      <c r="E123" s="85">
        <v>5.861091617839409</v>
      </c>
      <c r="F123" s="86">
        <v>-4.5019323735820516</v>
      </c>
      <c r="G123" s="85">
        <v>25.316106937520331</v>
      </c>
      <c r="H123" s="85">
        <v>13.883342377092077</v>
      </c>
      <c r="I123" s="85">
        <v>-35.568863437019246</v>
      </c>
      <c r="J123" s="85">
        <v>-8.7674125049481351</v>
      </c>
      <c r="K123" s="85">
        <v>18.537256180467089</v>
      </c>
      <c r="L123" s="85">
        <v>6.710521761234034</v>
      </c>
      <c r="M123" s="85">
        <v>-3.8165546372477488</v>
      </c>
      <c r="N123" s="87">
        <v>25.890385286510398</v>
      </c>
      <c r="O123" s="87"/>
    </row>
    <row r="124" spans="1:15" ht="15">
      <c r="A124" s="82" t="s">
        <v>353</v>
      </c>
      <c r="B124" s="82" t="s">
        <v>354</v>
      </c>
      <c r="C124" s="82">
        <v>2.3193782186295975</v>
      </c>
      <c r="D124" s="82">
        <v>-6.5036062945630029</v>
      </c>
      <c r="E124" s="82">
        <v>0.99649039515339322</v>
      </c>
      <c r="F124" s="83">
        <v>-7.0115389340146823</v>
      </c>
      <c r="G124" s="82">
        <v>9.8031624323256636</v>
      </c>
      <c r="H124" s="82">
        <v>13.031356422262764</v>
      </c>
      <c r="I124" s="82">
        <v>-29.557377174410458</v>
      </c>
      <c r="J124" s="82">
        <v>-11.235825377373597</v>
      </c>
      <c r="K124" s="82">
        <v>8.1995226483656758</v>
      </c>
      <c r="L124" s="82">
        <v>3.4358465583282483</v>
      </c>
      <c r="M124" s="82">
        <v>1.5692851123071616</v>
      </c>
      <c r="N124" s="84">
        <v>18.02188771094082</v>
      </c>
      <c r="O124" s="84"/>
    </row>
    <row r="125" spans="1:15" ht="15">
      <c r="A125" s="85" t="s">
        <v>355</v>
      </c>
      <c r="B125" s="85" t="s">
        <v>356</v>
      </c>
      <c r="C125" s="85">
        <v>-2.1022107058217054</v>
      </c>
      <c r="D125" s="85">
        <v>-9.2039474778095034</v>
      </c>
      <c r="E125" s="85">
        <v>-1.661704714911294</v>
      </c>
      <c r="F125" s="86">
        <v>-20.059885780850628</v>
      </c>
      <c r="G125" s="85">
        <v>-2.4736969311106471</v>
      </c>
      <c r="H125" s="85">
        <v>10.884072741368755</v>
      </c>
      <c r="I125" s="85">
        <v>-48.074420734546855</v>
      </c>
      <c r="J125" s="85">
        <v>-11.851966547503457</v>
      </c>
      <c r="K125" s="85">
        <v>6.2200471367960475</v>
      </c>
      <c r="L125" s="85">
        <v>-2.5155436551393739</v>
      </c>
      <c r="M125" s="85">
        <v>-10.01198882976928</v>
      </c>
      <c r="N125" s="87">
        <v>14.398510253768148</v>
      </c>
      <c r="O125" s="87"/>
    </row>
    <row r="126" spans="1:15" ht="15">
      <c r="A126" s="82" t="s">
        <v>357</v>
      </c>
      <c r="B126" s="82" t="s">
        <v>358</v>
      </c>
      <c r="C126" s="82">
        <v>11.981580406868918</v>
      </c>
      <c r="D126" s="82">
        <v>7.9351016586103551</v>
      </c>
      <c r="E126" s="82">
        <v>-2.8377405785980359</v>
      </c>
      <c r="F126" s="83">
        <v>61.792156491018837</v>
      </c>
      <c r="G126" s="82">
        <v>36.351669958160748</v>
      </c>
      <c r="H126" s="82">
        <v>21.523000068199561</v>
      </c>
      <c r="I126" s="82">
        <v>15.372631567319806</v>
      </c>
      <c r="J126" s="82">
        <v>18.457343794370917</v>
      </c>
      <c r="K126" s="82">
        <v>60.596956378697378</v>
      </c>
      <c r="L126" s="82">
        <v>23.48171343961414</v>
      </c>
      <c r="M126" s="82">
        <v>64.605415261227421</v>
      </c>
      <c r="N126" s="84">
        <v>38.591263206961777</v>
      </c>
      <c r="O126" s="84"/>
    </row>
    <row r="127" spans="1:15" ht="15">
      <c r="A127" s="85" t="s">
        <v>359</v>
      </c>
      <c r="B127" s="85" t="s">
        <v>360</v>
      </c>
      <c r="C127" s="85">
        <v>11.024744469550729</v>
      </c>
      <c r="D127" s="85">
        <v>15.612801925721831</v>
      </c>
      <c r="E127" s="85">
        <v>-3.6532270271453893</v>
      </c>
      <c r="F127" s="86">
        <v>102.15127018078985</v>
      </c>
      <c r="G127" s="85">
        <v>7.4904376071204037</v>
      </c>
      <c r="H127" s="85">
        <v>16.328607990746271</v>
      </c>
      <c r="I127" s="85">
        <v>33.233326339405053</v>
      </c>
      <c r="J127" s="85">
        <v>16.646679158945332</v>
      </c>
      <c r="K127" s="85">
        <v>38.988328305679445</v>
      </c>
      <c r="L127" s="85">
        <v>18.500394704174283</v>
      </c>
      <c r="M127" s="85">
        <v>49.825822948980857</v>
      </c>
      <c r="N127" s="87">
        <v>14.690355882156435</v>
      </c>
      <c r="O127" s="87"/>
    </row>
    <row r="128" spans="1:15" ht="15">
      <c r="A128" s="82" t="s">
        <v>361</v>
      </c>
      <c r="B128" s="82" t="s">
        <v>362</v>
      </c>
      <c r="C128" s="82">
        <v>0.76540897839207922</v>
      </c>
      <c r="D128" s="82">
        <v>3.5391591770033148</v>
      </c>
      <c r="E128" s="82">
        <v>-3.2202740723541012</v>
      </c>
      <c r="F128" s="83">
        <v>19.066419431867111</v>
      </c>
      <c r="G128" s="82">
        <v>-15.980074121828236</v>
      </c>
      <c r="H128" s="82">
        <v>5.7057180677158703</v>
      </c>
      <c r="I128" s="82">
        <v>-12.73042698278215</v>
      </c>
      <c r="J128" s="82">
        <v>-7.0990286443680883</v>
      </c>
      <c r="K128" s="82">
        <v>16.461378493152946</v>
      </c>
      <c r="L128" s="82">
        <v>3.4585176985261645</v>
      </c>
      <c r="M128" s="82">
        <v>17.144432373803564</v>
      </c>
      <c r="N128" s="84">
        <v>-5.768862571546518</v>
      </c>
      <c r="O128" s="84"/>
    </row>
    <row r="129" spans="1:15" ht="15">
      <c r="A129" s="85" t="s">
        <v>363</v>
      </c>
      <c r="B129" s="85" t="s">
        <v>364</v>
      </c>
      <c r="C129" s="85">
        <v>-6.03167727270284</v>
      </c>
      <c r="D129" s="85">
        <v>-5.9598288582473513</v>
      </c>
      <c r="E129" s="85">
        <v>-4.0957140361237432</v>
      </c>
      <c r="F129" s="86">
        <v>-0.91016409048444435</v>
      </c>
      <c r="G129" s="85">
        <v>-22.654587294144022</v>
      </c>
      <c r="H129" s="85">
        <v>1.979542402919221</v>
      </c>
      <c r="I129" s="85">
        <v>-5.8186034466997771</v>
      </c>
      <c r="J129" s="85">
        <v>-12.840997755380068</v>
      </c>
      <c r="K129" s="85">
        <v>-6.9863632038064782</v>
      </c>
      <c r="L129" s="85">
        <v>-5.532968191901622</v>
      </c>
      <c r="M129" s="85">
        <v>-0.63788131055456665</v>
      </c>
      <c r="N129" s="87">
        <v>-12.155615683071074</v>
      </c>
      <c r="O129" s="87"/>
    </row>
    <row r="130" spans="1:15" ht="15">
      <c r="A130" s="82" t="s">
        <v>365</v>
      </c>
      <c r="B130" s="82" t="s">
        <v>366</v>
      </c>
      <c r="C130" s="82">
        <v>-3.5301546850677323</v>
      </c>
      <c r="D130" s="82">
        <v>-6.5653483497790432</v>
      </c>
      <c r="E130" s="82">
        <v>-0.51457830408145888</v>
      </c>
      <c r="F130" s="83">
        <v>-2.3219131903737811</v>
      </c>
      <c r="G130" s="82">
        <v>-19.621988018793367</v>
      </c>
      <c r="H130" s="82">
        <v>5.2563701887630598</v>
      </c>
      <c r="I130" s="82">
        <v>-9.4346881473625803</v>
      </c>
      <c r="J130" s="82">
        <v>-5.9898035516179444</v>
      </c>
      <c r="K130" s="82">
        <v>-4.2338727816255144</v>
      </c>
      <c r="L130" s="82">
        <v>-2.8094021285108739</v>
      </c>
      <c r="M130" s="82">
        <v>1.0825369642001093</v>
      </c>
      <c r="N130" s="84">
        <v>-6.0479395556376492</v>
      </c>
      <c r="O130" s="84"/>
    </row>
    <row r="131" spans="1:15" ht="15">
      <c r="A131" s="85" t="s">
        <v>367</v>
      </c>
      <c r="B131" s="85" t="s">
        <v>368</v>
      </c>
      <c r="C131" s="85">
        <v>-0.16269125792881534</v>
      </c>
      <c r="D131" s="85">
        <v>-3.5661344795544503</v>
      </c>
      <c r="E131" s="85">
        <v>0.4841133223964178</v>
      </c>
      <c r="F131" s="86">
        <v>5.2465169423825619</v>
      </c>
      <c r="G131" s="85">
        <v>-12.315073340700755</v>
      </c>
      <c r="H131" s="85">
        <v>11.921777878052664</v>
      </c>
      <c r="I131" s="85">
        <v>21.154135287404884</v>
      </c>
      <c r="J131" s="85">
        <v>-7.8235546095144599</v>
      </c>
      <c r="K131" s="85">
        <v>-2.9258623434272102</v>
      </c>
      <c r="L131" s="85">
        <v>-0.62281282868997812</v>
      </c>
      <c r="M131" s="85">
        <v>1.4476456209489008</v>
      </c>
      <c r="N131" s="87">
        <v>-7.9760498136567275</v>
      </c>
      <c r="O131" s="87"/>
    </row>
    <row r="132" spans="1:15" ht="15">
      <c r="A132" s="82" t="s">
        <v>369</v>
      </c>
      <c r="B132" s="82" t="s">
        <v>370</v>
      </c>
      <c r="C132" s="82">
        <v>4.7188872630969714</v>
      </c>
      <c r="D132" s="82">
        <v>11.047856025250603</v>
      </c>
      <c r="E132" s="82">
        <v>0.25816377808653979</v>
      </c>
      <c r="F132" s="83">
        <v>52.863610209877535</v>
      </c>
      <c r="G132" s="82">
        <v>-1.120286219352018</v>
      </c>
      <c r="H132" s="82">
        <v>3.5558882414120863</v>
      </c>
      <c r="I132" s="82">
        <v>19.371674584043873</v>
      </c>
      <c r="J132" s="82">
        <v>8.1242240903395935</v>
      </c>
      <c r="K132" s="82">
        <v>4.8284677178884738</v>
      </c>
      <c r="L132" s="82">
        <v>3.4570337016688546</v>
      </c>
      <c r="M132" s="82">
        <v>3.2923820275826188</v>
      </c>
      <c r="N132" s="84">
        <v>-4.1997949945167594</v>
      </c>
      <c r="O132" s="84"/>
    </row>
    <row r="133" spans="1:15" ht="15">
      <c r="A133" s="85" t="s">
        <v>371</v>
      </c>
      <c r="B133" s="85" t="s">
        <v>372</v>
      </c>
      <c r="C133" s="85">
        <v>-0.14367710918733456</v>
      </c>
      <c r="D133" s="85">
        <v>7.5806420102602967</v>
      </c>
      <c r="E133" s="85">
        <v>0.86346139387034615</v>
      </c>
      <c r="F133" s="86">
        <v>5.4817810666530242</v>
      </c>
      <c r="G133" s="85">
        <v>-13.557167735934172</v>
      </c>
      <c r="H133" s="85">
        <v>9.1372894373584312</v>
      </c>
      <c r="I133" s="85">
        <v>13.226796518339556</v>
      </c>
      <c r="J133" s="85">
        <v>1.9642793232127032</v>
      </c>
      <c r="K133" s="85">
        <v>-9.2829622022778437</v>
      </c>
      <c r="L133" s="85">
        <v>-1.8530952668277312</v>
      </c>
      <c r="M133" s="85">
        <v>-3.1906529557550911</v>
      </c>
      <c r="N133" s="87">
        <v>-9.8311272338690081</v>
      </c>
      <c r="O133" s="87"/>
    </row>
    <row r="134" spans="1:15" ht="15">
      <c r="A134" s="82" t="s">
        <v>373</v>
      </c>
      <c r="B134" s="82" t="s">
        <v>374</v>
      </c>
      <c r="C134" s="82">
        <v>-1.994432229659604</v>
      </c>
      <c r="D134" s="82">
        <v>23.654578272121519</v>
      </c>
      <c r="E134" s="82">
        <v>0.55162442281673219</v>
      </c>
      <c r="F134" s="83">
        <v>-11.093493933348819</v>
      </c>
      <c r="G134" s="82">
        <v>-11.668004559741597</v>
      </c>
      <c r="H134" s="82">
        <v>5.3083729427321646</v>
      </c>
      <c r="I134" s="82">
        <v>15.689385535296353</v>
      </c>
      <c r="J134" s="82">
        <v>0.87176827496946441</v>
      </c>
      <c r="K134" s="82">
        <v>-20.495889407641478</v>
      </c>
      <c r="L134" s="82">
        <v>-3.8725008884636702</v>
      </c>
      <c r="M134" s="82">
        <v>-6.2757928310600786</v>
      </c>
      <c r="N134" s="84">
        <v>-10.381660015828464</v>
      </c>
      <c r="O134" s="84"/>
    </row>
    <row r="135" spans="1:15" ht="15">
      <c r="A135" s="85" t="s">
        <v>375</v>
      </c>
      <c r="B135" s="85" t="s">
        <v>376</v>
      </c>
      <c r="C135" s="85">
        <v>2.9599716014998556</v>
      </c>
      <c r="D135" s="85">
        <v>34.49691377012838</v>
      </c>
      <c r="E135" s="85">
        <v>3.2244539371725001</v>
      </c>
      <c r="F135" s="86">
        <v>-12.411153230119144</v>
      </c>
      <c r="G135" s="85">
        <v>-3.4904031657573942</v>
      </c>
      <c r="H135" s="85">
        <v>5.548885497406264</v>
      </c>
      <c r="I135" s="85">
        <v>22.102486152119827</v>
      </c>
      <c r="J135" s="85">
        <v>7.7952603278005128</v>
      </c>
      <c r="K135" s="85">
        <v>-9.2463745575576013</v>
      </c>
      <c r="L135" s="85">
        <v>0.63722476907663861</v>
      </c>
      <c r="M135" s="85">
        <v>-0.98533133977850573</v>
      </c>
      <c r="N135" s="87">
        <v>-10.496566367831839</v>
      </c>
      <c r="O135" s="87"/>
    </row>
    <row r="136" spans="1:15" ht="15">
      <c r="A136" s="82" t="s">
        <v>377</v>
      </c>
      <c r="B136" s="82" t="s">
        <v>378</v>
      </c>
      <c r="C136" s="82">
        <v>0.86227693342986189</v>
      </c>
      <c r="D136" s="82">
        <v>25.383847685965687</v>
      </c>
      <c r="E136" s="82">
        <v>2.594777588128161</v>
      </c>
      <c r="F136" s="83">
        <v>-13.61650121910124</v>
      </c>
      <c r="G136" s="82">
        <v>1.4601253068445619</v>
      </c>
      <c r="H136" s="82">
        <v>3.4094169200562074</v>
      </c>
      <c r="I136" s="82">
        <v>0.23612908548675815</v>
      </c>
      <c r="J136" s="82">
        <v>-8.5832820611353444E-2</v>
      </c>
      <c r="K136" s="82">
        <v>-9.4568307600852997</v>
      </c>
      <c r="L136" s="82">
        <v>-0.99800067325179764</v>
      </c>
      <c r="M136" s="82">
        <v>-3.5927216801990292</v>
      </c>
      <c r="N136" s="84">
        <v>-9.2144861527934001</v>
      </c>
      <c r="O136" s="84"/>
    </row>
    <row r="137" spans="1:15" ht="15">
      <c r="A137" s="85" t="s">
        <v>379</v>
      </c>
      <c r="B137" s="85" t="s">
        <v>380</v>
      </c>
      <c r="C137" s="85">
        <v>1.9880660858981436</v>
      </c>
      <c r="D137" s="85">
        <v>22.79770961346339</v>
      </c>
      <c r="E137" s="85">
        <v>1.6470938207166608</v>
      </c>
      <c r="F137" s="86">
        <v>-3.2792292926558608</v>
      </c>
      <c r="G137" s="85">
        <v>3.0658142471637451</v>
      </c>
      <c r="H137" s="85">
        <v>-4.2478607499495951</v>
      </c>
      <c r="I137" s="85">
        <v>6.7278777268536816</v>
      </c>
      <c r="J137" s="85">
        <v>4.9415813913905149</v>
      </c>
      <c r="K137" s="85">
        <v>-9.4651738723797063</v>
      </c>
      <c r="L137" s="85">
        <v>-0.27009612253359183</v>
      </c>
      <c r="M137" s="85">
        <v>1.6167410323245424</v>
      </c>
      <c r="N137" s="87">
        <v>-2.1924161179480817</v>
      </c>
      <c r="O137" s="87">
        <v>-9.0137378441455631</v>
      </c>
    </row>
    <row r="138" spans="1:15" ht="15">
      <c r="A138" s="82" t="s">
        <v>381</v>
      </c>
      <c r="B138" s="82" t="s">
        <v>382</v>
      </c>
      <c r="C138" s="82">
        <v>2.0151065972752846</v>
      </c>
      <c r="D138" s="82">
        <v>11.313479669801897</v>
      </c>
      <c r="E138" s="82">
        <v>3.8830889021308712</v>
      </c>
      <c r="F138" s="83">
        <v>-9.3767611521310972</v>
      </c>
      <c r="G138" s="82">
        <v>1.3135646724191208</v>
      </c>
      <c r="H138" s="82">
        <v>5.2298489621542377</v>
      </c>
      <c r="I138" s="82">
        <v>-6.1747412290497072</v>
      </c>
      <c r="J138" s="82">
        <v>-0.37015967171410979</v>
      </c>
      <c r="K138" s="82">
        <v>-15.216341951629463</v>
      </c>
      <c r="L138" s="82">
        <v>3.8851404847710214</v>
      </c>
      <c r="M138" s="82">
        <v>4.6449057104508418</v>
      </c>
      <c r="N138" s="84">
        <v>-6.1672712559342706</v>
      </c>
      <c r="O138" s="84">
        <v>-2.0713050362052177</v>
      </c>
    </row>
    <row r="139" spans="1:15" ht="15">
      <c r="A139" s="85" t="s">
        <v>383</v>
      </c>
      <c r="B139" s="85" t="s">
        <v>384</v>
      </c>
      <c r="C139" s="85">
        <v>0.19324232633914917</v>
      </c>
      <c r="D139" s="85">
        <v>9.9865815848599659</v>
      </c>
      <c r="E139" s="85">
        <v>2.265457988187336</v>
      </c>
      <c r="F139" s="86">
        <v>-12.601280542512272</v>
      </c>
      <c r="G139" s="85">
        <v>2.3482540035861588</v>
      </c>
      <c r="H139" s="85">
        <v>6.1297454538936647</v>
      </c>
      <c r="I139" s="85">
        <v>-3.9193566923849676</v>
      </c>
      <c r="J139" s="85">
        <v>-6.8049309977503807</v>
      </c>
      <c r="K139" s="85">
        <v>-16.125649556764689</v>
      </c>
      <c r="L139" s="85">
        <v>2.3105186391054744</v>
      </c>
      <c r="M139" s="85">
        <v>9.4369719712004816</v>
      </c>
      <c r="N139" s="87">
        <v>-2.0742943811917991</v>
      </c>
      <c r="O139" s="87">
        <v>-1.938453159455733E-3</v>
      </c>
    </row>
    <row r="140" spans="1:15" ht="15">
      <c r="A140" s="82" t="s">
        <v>385</v>
      </c>
      <c r="B140" s="82" t="s">
        <v>386</v>
      </c>
      <c r="C140" s="82">
        <v>2.5061725559868409</v>
      </c>
      <c r="D140" s="82">
        <v>-2.8610730036684462</v>
      </c>
      <c r="E140" s="82">
        <v>4.3470014849610328</v>
      </c>
      <c r="F140" s="83">
        <v>-2.8525967021928111</v>
      </c>
      <c r="G140" s="82">
        <v>1.9873273489767085</v>
      </c>
      <c r="H140" s="82">
        <v>6.5320117769767538</v>
      </c>
      <c r="I140" s="82">
        <v>-11.597634171227057</v>
      </c>
      <c r="J140" s="82">
        <v>6.5304271529048386</v>
      </c>
      <c r="K140" s="82">
        <v>-6.4176797303971416</v>
      </c>
      <c r="L140" s="82">
        <v>2.9283861691275392</v>
      </c>
      <c r="M140" s="82">
        <v>10.429452319866428</v>
      </c>
      <c r="N140" s="84">
        <v>-0.11779265686965301</v>
      </c>
      <c r="O140" s="84">
        <v>-0.15311414180273486</v>
      </c>
    </row>
    <row r="141" spans="1:15" ht="15">
      <c r="A141" s="85" t="s">
        <v>387</v>
      </c>
      <c r="B141" s="85" t="s">
        <v>388</v>
      </c>
      <c r="C141" s="85">
        <v>1.6695071290414809</v>
      </c>
      <c r="D141" s="85">
        <v>-8.9456461735665904</v>
      </c>
      <c r="E141" s="85">
        <v>4.4478421978127125</v>
      </c>
      <c r="F141" s="86">
        <v>-2.8801934512851624</v>
      </c>
      <c r="G141" s="85">
        <v>1.6389276458599777</v>
      </c>
      <c r="H141" s="85">
        <v>7.430488724077966</v>
      </c>
      <c r="I141" s="85">
        <v>-11.791929624594156</v>
      </c>
      <c r="J141" s="85">
        <v>-1.5655972497391035</v>
      </c>
      <c r="K141" s="85">
        <v>-8.8725121054987977</v>
      </c>
      <c r="L141" s="85">
        <v>2.7790959797316717</v>
      </c>
      <c r="M141" s="85">
        <v>11.541628610337051</v>
      </c>
      <c r="N141" s="87">
        <v>0.22785055211189675</v>
      </c>
      <c r="O141" s="87">
        <v>6.3384751649306903</v>
      </c>
    </row>
    <row r="142" spans="1:15" ht="15">
      <c r="A142" s="82" t="s">
        <v>389</v>
      </c>
      <c r="B142" s="82" t="s">
        <v>390</v>
      </c>
      <c r="C142" s="82">
        <v>1.9010967182630401</v>
      </c>
      <c r="D142" s="82">
        <v>-0.92323711110469109</v>
      </c>
      <c r="E142" s="82">
        <v>5.2039229585181479</v>
      </c>
      <c r="F142" s="83">
        <v>2.4578386115639006</v>
      </c>
      <c r="G142" s="82">
        <v>2.14599090343921</v>
      </c>
      <c r="H142" s="82">
        <v>6.1791371502050829</v>
      </c>
      <c r="I142" s="82">
        <v>-6.7064875111888416</v>
      </c>
      <c r="J142" s="82">
        <v>8.7778504101252874</v>
      </c>
      <c r="K142" s="82">
        <v>-8.9917207109877602</v>
      </c>
      <c r="L142" s="82">
        <v>1.9325322666775113</v>
      </c>
      <c r="M142" s="82">
        <v>12.057602366096209</v>
      </c>
      <c r="N142" s="84">
        <v>-0.63953513131221884</v>
      </c>
      <c r="O142" s="84">
        <v>4.4968909446873262</v>
      </c>
    </row>
    <row r="143" spans="1:15" ht="15">
      <c r="A143" s="85" t="s">
        <v>391</v>
      </c>
      <c r="B143" s="85" t="s">
        <v>392</v>
      </c>
      <c r="C143" s="85">
        <v>5.6159730198308999</v>
      </c>
      <c r="D143" s="85">
        <v>0.28920365497662193</v>
      </c>
      <c r="E143" s="85">
        <v>7.693683271002949</v>
      </c>
      <c r="F143" s="86">
        <v>4.7770936643143358E-2</v>
      </c>
      <c r="G143" s="85">
        <v>1.9975403669769909</v>
      </c>
      <c r="H143" s="85">
        <v>9.02601902123088</v>
      </c>
      <c r="I143" s="85">
        <v>-7.2085828166093542</v>
      </c>
      <c r="J143" s="85">
        <v>7.3188780679731558</v>
      </c>
      <c r="K143" s="85">
        <v>3.2517514383506585</v>
      </c>
      <c r="L143" s="85">
        <v>8.0109131002321874</v>
      </c>
      <c r="M143" s="85">
        <v>14.178574249602693</v>
      </c>
      <c r="N143" s="87">
        <v>2.748172663416848</v>
      </c>
      <c r="O143" s="87">
        <v>13.64000748666372</v>
      </c>
    </row>
    <row r="144" spans="1:15" ht="15">
      <c r="A144" s="82" t="s">
        <v>393</v>
      </c>
      <c r="B144" s="82" t="s">
        <v>394</v>
      </c>
      <c r="C144" s="82">
        <v>3.2214867864628349</v>
      </c>
      <c r="D144" s="82">
        <v>-1.6905736272655347</v>
      </c>
      <c r="E144" s="82">
        <v>3.6524570962889635</v>
      </c>
      <c r="F144" s="83">
        <v>-2.3565563422273672</v>
      </c>
      <c r="G144" s="82">
        <v>1.2968311442681735</v>
      </c>
      <c r="H144" s="82">
        <v>7.5444685626847585</v>
      </c>
      <c r="I144" s="82">
        <v>-7.4150000117535804</v>
      </c>
      <c r="J144" s="82">
        <v>0.15256635363118942</v>
      </c>
      <c r="K144" s="82">
        <v>8.8768318733628568</v>
      </c>
      <c r="L144" s="82">
        <v>1.2301315113511846</v>
      </c>
      <c r="M144" s="82">
        <v>14.04049658587585</v>
      </c>
      <c r="N144" s="84">
        <v>2.4640274366577009</v>
      </c>
      <c r="O144" s="84">
        <v>-18.255842375956945</v>
      </c>
    </row>
    <row r="145" spans="1:15" ht="15">
      <c r="A145" s="85" t="s">
        <v>395</v>
      </c>
      <c r="B145" s="85" t="s">
        <v>396</v>
      </c>
      <c r="C145" s="85">
        <v>5.204798857938342</v>
      </c>
      <c r="D145" s="85">
        <v>-4.0069817703781148</v>
      </c>
      <c r="E145" s="85">
        <v>6.9074498795830497</v>
      </c>
      <c r="F145" s="86">
        <v>1.0116894317707015</v>
      </c>
      <c r="G145" s="85">
        <v>4.2841413020865415</v>
      </c>
      <c r="H145" s="85">
        <v>7.1221550519638299</v>
      </c>
      <c r="I145" s="85">
        <v>-8.5321196617407438</v>
      </c>
      <c r="J145" s="85">
        <v>2.2513045904911877</v>
      </c>
      <c r="K145" s="85">
        <v>10.996380524871906</v>
      </c>
      <c r="L145" s="85">
        <v>3.1124631124328506</v>
      </c>
      <c r="M145" s="85">
        <v>8.7694950487684498</v>
      </c>
      <c r="N145" s="87">
        <v>1.4037458929536006</v>
      </c>
      <c r="O145" s="87">
        <v>-9.8349085967981527</v>
      </c>
    </row>
    <row r="146" spans="1:15" ht="15">
      <c r="A146" s="82" t="s">
        <v>397</v>
      </c>
      <c r="B146" s="82" t="s">
        <v>398</v>
      </c>
      <c r="C146" s="82">
        <v>4.2177950564591393</v>
      </c>
      <c r="D146" s="82">
        <v>-4.4793990577679299</v>
      </c>
      <c r="E146" s="82">
        <v>4.8989144203978707</v>
      </c>
      <c r="F146" s="83">
        <v>5.7140336661206215</v>
      </c>
      <c r="G146" s="82">
        <v>7.242052978303426</v>
      </c>
      <c r="H146" s="82">
        <v>8.4870319945496107</v>
      </c>
      <c r="I146" s="82">
        <v>-6.7801222288910505</v>
      </c>
      <c r="J146" s="82">
        <v>-1.2226224375952222</v>
      </c>
      <c r="K146" s="82">
        <v>6.086866536332769</v>
      </c>
      <c r="L146" s="82">
        <v>4.8059914950150162</v>
      </c>
      <c r="M146" s="82">
        <v>14.003047550618897</v>
      </c>
      <c r="N146" s="84">
        <v>7.9239940830631461</v>
      </c>
      <c r="O146" s="84">
        <v>-5.7444063115765225</v>
      </c>
    </row>
    <row r="147" spans="1:15" ht="15">
      <c r="A147" s="85" t="s">
        <v>399</v>
      </c>
      <c r="B147" s="85" t="s">
        <v>400</v>
      </c>
      <c r="C147" s="85">
        <v>3.7977990097602055</v>
      </c>
      <c r="D147" s="85">
        <v>0.24990132256150765</v>
      </c>
      <c r="E147" s="85">
        <v>3.181979581256944</v>
      </c>
      <c r="F147" s="86">
        <v>5.7344101353143273</v>
      </c>
      <c r="G147" s="85">
        <v>4.7428865850144053</v>
      </c>
      <c r="H147" s="85">
        <v>8.7438835245695401</v>
      </c>
      <c r="I147" s="85">
        <v>-9.8552213004176377</v>
      </c>
      <c r="J147" s="85">
        <v>0.75213921727754762</v>
      </c>
      <c r="K147" s="85">
        <v>6.5530374824229742</v>
      </c>
      <c r="L147" s="85">
        <v>4.6225703960798947</v>
      </c>
      <c r="M147" s="85">
        <v>14.376464753048413</v>
      </c>
      <c r="N147" s="87">
        <v>11.10101920104074</v>
      </c>
      <c r="O147" s="87">
        <v>-7.1880120223304473</v>
      </c>
    </row>
    <row r="148" spans="1:15" ht="15">
      <c r="A148" s="82" t="s">
        <v>401</v>
      </c>
      <c r="B148" s="82" t="s">
        <v>402</v>
      </c>
      <c r="C148" s="82">
        <v>2.8181316309168647</v>
      </c>
      <c r="D148" s="82">
        <v>0.54163715864341544</v>
      </c>
      <c r="E148" s="82">
        <v>2.0343247976262191</v>
      </c>
      <c r="F148" s="83">
        <v>5.326684301149176</v>
      </c>
      <c r="G148" s="82">
        <v>4.829767762141568</v>
      </c>
      <c r="H148" s="82">
        <v>3.7182252147291761</v>
      </c>
      <c r="I148" s="82">
        <v>-6.86752022582926</v>
      </c>
      <c r="J148" s="82">
        <v>-3.1909445324809882</v>
      </c>
      <c r="K148" s="82">
        <v>6.8238160183334173</v>
      </c>
      <c r="L148" s="82">
        <v>1.3868782099800914</v>
      </c>
      <c r="M148" s="82">
        <v>4.9024747389087242</v>
      </c>
      <c r="N148" s="84">
        <v>2.9794751328510394</v>
      </c>
      <c r="O148" s="84">
        <v>-9.7760985292702269</v>
      </c>
    </row>
    <row r="149" spans="1:15" ht="15">
      <c r="A149" s="85" t="s">
        <v>403</v>
      </c>
      <c r="B149" s="85" t="s">
        <v>404</v>
      </c>
      <c r="C149" s="85">
        <v>2.3828169800695242</v>
      </c>
      <c r="D149" s="85">
        <v>1.7073115670960926</v>
      </c>
      <c r="E149" s="85">
        <v>1.2560121458006002</v>
      </c>
      <c r="F149" s="86">
        <v>5.3553174229172384</v>
      </c>
      <c r="G149" s="85">
        <v>7.0742970990742782</v>
      </c>
      <c r="H149" s="85">
        <v>4.4169898518831019</v>
      </c>
      <c r="I149" s="85">
        <v>-2.7314365046937517</v>
      </c>
      <c r="J149" s="85">
        <v>-1.0340353654794243</v>
      </c>
      <c r="K149" s="85">
        <v>3.8951329625234399</v>
      </c>
      <c r="L149" s="85">
        <v>2.3349662468431287</v>
      </c>
      <c r="M149" s="85">
        <v>9.4122676685430839</v>
      </c>
      <c r="N149" s="87">
        <v>6.6678556223560781</v>
      </c>
      <c r="O149" s="87">
        <v>-8.395108518733263</v>
      </c>
    </row>
    <row r="150" spans="1:15" ht="15">
      <c r="A150" s="82" t="s">
        <v>405</v>
      </c>
      <c r="B150" s="82" t="s">
        <v>406</v>
      </c>
      <c r="C150" s="82">
        <v>2.1604280568722878</v>
      </c>
      <c r="D150" s="82">
        <v>-0.2027525633334748</v>
      </c>
      <c r="E150" s="82">
        <v>2.772210575568379</v>
      </c>
      <c r="F150" s="83">
        <v>4.4090689907316571</v>
      </c>
      <c r="G150" s="82">
        <v>1.6974033739298733</v>
      </c>
      <c r="H150" s="82">
        <v>2.0180658168557297</v>
      </c>
      <c r="I150" s="82">
        <v>-6.0023011257518526</v>
      </c>
      <c r="J150" s="82">
        <v>-3.7655101199787766</v>
      </c>
      <c r="K150" s="82">
        <v>1.8416327317033909</v>
      </c>
      <c r="L150" s="82">
        <v>-3.8704990964955055E-2</v>
      </c>
      <c r="M150" s="82">
        <v>-4.8807389612776086</v>
      </c>
      <c r="N150" s="84">
        <v>0.97783402852631429</v>
      </c>
      <c r="O150" s="84">
        <v>-3.0692054587969197</v>
      </c>
    </row>
    <row r="151" spans="1:15" ht="15">
      <c r="A151" s="85" t="s">
        <v>407</v>
      </c>
      <c r="B151" s="85" t="s">
        <v>408</v>
      </c>
      <c r="C151" s="85">
        <v>1.1423122550357823</v>
      </c>
      <c r="D151" s="85">
        <v>-0.55953240205842691</v>
      </c>
      <c r="E151" s="85">
        <v>9.4966551155239998E-2</v>
      </c>
      <c r="F151" s="86">
        <v>6.4997726727462402</v>
      </c>
      <c r="G151" s="85">
        <v>3.4266962382725197</v>
      </c>
      <c r="H151" s="85">
        <v>3.8254661639933518</v>
      </c>
      <c r="I151" s="85">
        <v>0.91519804068820321</v>
      </c>
      <c r="J151" s="85">
        <v>2.6702381824226906</v>
      </c>
      <c r="K151" s="85">
        <v>1.0706963845189543</v>
      </c>
      <c r="L151" s="85">
        <v>-1.4878764509414055</v>
      </c>
      <c r="M151" s="85">
        <v>-5.6501470102183209</v>
      </c>
      <c r="N151" s="87">
        <v>0.62605544126359547</v>
      </c>
      <c r="O151" s="87">
        <v>-7.8440952258239101</v>
      </c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scale="26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3"/>
  <sheetViews>
    <sheetView showGridLines="0" view="pageBreakPreview" zoomScaleNormal="100" zoomScaleSheetLayoutView="100" workbookViewId="0">
      <selection activeCell="G13" sqref="G13"/>
    </sheetView>
  </sheetViews>
  <sheetFormatPr defaultRowHeight="12.75"/>
  <cols>
    <col min="1" max="1" width="16.85546875" style="72" customWidth="1"/>
    <col min="2" max="2" width="12.140625" style="72" bestFit="1" customWidth="1"/>
    <col min="3" max="14" width="16.42578125" style="72" customWidth="1"/>
    <col min="15" max="15" width="18.140625" style="72" customWidth="1"/>
    <col min="16" max="257" width="9.140625" style="72"/>
    <col min="258" max="258" width="17.140625" style="72" customWidth="1"/>
    <col min="259" max="270" width="16.42578125" style="72" customWidth="1"/>
    <col min="271" max="271" width="18.140625" style="72" customWidth="1"/>
    <col min="272" max="513" width="9.140625" style="72"/>
    <col min="514" max="514" width="17.140625" style="72" customWidth="1"/>
    <col min="515" max="526" width="16.42578125" style="72" customWidth="1"/>
    <col min="527" max="527" width="18.140625" style="72" customWidth="1"/>
    <col min="528" max="769" width="9.140625" style="72"/>
    <col min="770" max="770" width="17.140625" style="72" customWidth="1"/>
    <col min="771" max="782" width="16.42578125" style="72" customWidth="1"/>
    <col min="783" max="783" width="18.140625" style="72" customWidth="1"/>
    <col min="784" max="1025" width="9.140625" style="72"/>
    <col min="1026" max="1026" width="17.140625" style="72" customWidth="1"/>
    <col min="1027" max="1038" width="16.42578125" style="72" customWidth="1"/>
    <col min="1039" max="1039" width="18.140625" style="72" customWidth="1"/>
    <col min="1040" max="1281" width="9.140625" style="72"/>
    <col min="1282" max="1282" width="17.140625" style="72" customWidth="1"/>
    <col min="1283" max="1294" width="16.42578125" style="72" customWidth="1"/>
    <col min="1295" max="1295" width="18.140625" style="72" customWidth="1"/>
    <col min="1296" max="1537" width="9.140625" style="72"/>
    <col min="1538" max="1538" width="17.140625" style="72" customWidth="1"/>
    <col min="1539" max="1550" width="16.42578125" style="72" customWidth="1"/>
    <col min="1551" max="1551" width="18.140625" style="72" customWidth="1"/>
    <col min="1552" max="1793" width="9.140625" style="72"/>
    <col min="1794" max="1794" width="17.140625" style="72" customWidth="1"/>
    <col min="1795" max="1806" width="16.42578125" style="72" customWidth="1"/>
    <col min="1807" max="1807" width="18.140625" style="72" customWidth="1"/>
    <col min="1808" max="2049" width="9.140625" style="72"/>
    <col min="2050" max="2050" width="17.140625" style="72" customWidth="1"/>
    <col min="2051" max="2062" width="16.42578125" style="72" customWidth="1"/>
    <col min="2063" max="2063" width="18.140625" style="72" customWidth="1"/>
    <col min="2064" max="2305" width="9.140625" style="72"/>
    <col min="2306" max="2306" width="17.140625" style="72" customWidth="1"/>
    <col min="2307" max="2318" width="16.42578125" style="72" customWidth="1"/>
    <col min="2319" max="2319" width="18.140625" style="72" customWidth="1"/>
    <col min="2320" max="2561" width="9.140625" style="72"/>
    <col min="2562" max="2562" width="17.140625" style="72" customWidth="1"/>
    <col min="2563" max="2574" width="16.42578125" style="72" customWidth="1"/>
    <col min="2575" max="2575" width="18.140625" style="72" customWidth="1"/>
    <col min="2576" max="2817" width="9.140625" style="72"/>
    <col min="2818" max="2818" width="17.140625" style="72" customWidth="1"/>
    <col min="2819" max="2830" width="16.42578125" style="72" customWidth="1"/>
    <col min="2831" max="2831" width="18.140625" style="72" customWidth="1"/>
    <col min="2832" max="3073" width="9.140625" style="72"/>
    <col min="3074" max="3074" width="17.140625" style="72" customWidth="1"/>
    <col min="3075" max="3086" width="16.42578125" style="72" customWidth="1"/>
    <col min="3087" max="3087" width="18.140625" style="72" customWidth="1"/>
    <col min="3088" max="3329" width="9.140625" style="72"/>
    <col min="3330" max="3330" width="17.140625" style="72" customWidth="1"/>
    <col min="3331" max="3342" width="16.42578125" style="72" customWidth="1"/>
    <col min="3343" max="3343" width="18.140625" style="72" customWidth="1"/>
    <col min="3344" max="3585" width="9.140625" style="72"/>
    <col min="3586" max="3586" width="17.140625" style="72" customWidth="1"/>
    <col min="3587" max="3598" width="16.42578125" style="72" customWidth="1"/>
    <col min="3599" max="3599" width="18.140625" style="72" customWidth="1"/>
    <col min="3600" max="3841" width="9.140625" style="72"/>
    <col min="3842" max="3842" width="17.140625" style="72" customWidth="1"/>
    <col min="3843" max="3854" width="16.42578125" style="72" customWidth="1"/>
    <col min="3855" max="3855" width="18.140625" style="72" customWidth="1"/>
    <col min="3856" max="4097" width="9.140625" style="72"/>
    <col min="4098" max="4098" width="17.140625" style="72" customWidth="1"/>
    <col min="4099" max="4110" width="16.42578125" style="72" customWidth="1"/>
    <col min="4111" max="4111" width="18.140625" style="72" customWidth="1"/>
    <col min="4112" max="4353" width="9.140625" style="72"/>
    <col min="4354" max="4354" width="17.140625" style="72" customWidth="1"/>
    <col min="4355" max="4366" width="16.42578125" style="72" customWidth="1"/>
    <col min="4367" max="4367" width="18.140625" style="72" customWidth="1"/>
    <col min="4368" max="4609" width="9.140625" style="72"/>
    <col min="4610" max="4610" width="17.140625" style="72" customWidth="1"/>
    <col min="4611" max="4622" width="16.42578125" style="72" customWidth="1"/>
    <col min="4623" max="4623" width="18.140625" style="72" customWidth="1"/>
    <col min="4624" max="4865" width="9.140625" style="72"/>
    <col min="4866" max="4866" width="17.140625" style="72" customWidth="1"/>
    <col min="4867" max="4878" width="16.42578125" style="72" customWidth="1"/>
    <col min="4879" max="4879" width="18.140625" style="72" customWidth="1"/>
    <col min="4880" max="5121" width="9.140625" style="72"/>
    <col min="5122" max="5122" width="17.140625" style="72" customWidth="1"/>
    <col min="5123" max="5134" width="16.42578125" style="72" customWidth="1"/>
    <col min="5135" max="5135" width="18.140625" style="72" customWidth="1"/>
    <col min="5136" max="5377" width="9.140625" style="72"/>
    <col min="5378" max="5378" width="17.140625" style="72" customWidth="1"/>
    <col min="5379" max="5390" width="16.42578125" style="72" customWidth="1"/>
    <col min="5391" max="5391" width="18.140625" style="72" customWidth="1"/>
    <col min="5392" max="5633" width="9.140625" style="72"/>
    <col min="5634" max="5634" width="17.140625" style="72" customWidth="1"/>
    <col min="5635" max="5646" width="16.42578125" style="72" customWidth="1"/>
    <col min="5647" max="5647" width="18.140625" style="72" customWidth="1"/>
    <col min="5648" max="5889" width="9.140625" style="72"/>
    <col min="5890" max="5890" width="17.140625" style="72" customWidth="1"/>
    <col min="5891" max="5902" width="16.42578125" style="72" customWidth="1"/>
    <col min="5903" max="5903" width="18.140625" style="72" customWidth="1"/>
    <col min="5904" max="6145" width="9.140625" style="72"/>
    <col min="6146" max="6146" width="17.140625" style="72" customWidth="1"/>
    <col min="6147" max="6158" width="16.42578125" style="72" customWidth="1"/>
    <col min="6159" max="6159" width="18.140625" style="72" customWidth="1"/>
    <col min="6160" max="6401" width="9.140625" style="72"/>
    <col min="6402" max="6402" width="17.140625" style="72" customWidth="1"/>
    <col min="6403" max="6414" width="16.42578125" style="72" customWidth="1"/>
    <col min="6415" max="6415" width="18.140625" style="72" customWidth="1"/>
    <col min="6416" max="6657" width="9.140625" style="72"/>
    <col min="6658" max="6658" width="17.140625" style="72" customWidth="1"/>
    <col min="6659" max="6670" width="16.42578125" style="72" customWidth="1"/>
    <col min="6671" max="6671" width="18.140625" style="72" customWidth="1"/>
    <col min="6672" max="6913" width="9.140625" style="72"/>
    <col min="6914" max="6914" width="17.140625" style="72" customWidth="1"/>
    <col min="6915" max="6926" width="16.42578125" style="72" customWidth="1"/>
    <col min="6927" max="6927" width="18.140625" style="72" customWidth="1"/>
    <col min="6928" max="7169" width="9.140625" style="72"/>
    <col min="7170" max="7170" width="17.140625" style="72" customWidth="1"/>
    <col min="7171" max="7182" width="16.42578125" style="72" customWidth="1"/>
    <col min="7183" max="7183" width="18.140625" style="72" customWidth="1"/>
    <col min="7184" max="7425" width="9.140625" style="72"/>
    <col min="7426" max="7426" width="17.140625" style="72" customWidth="1"/>
    <col min="7427" max="7438" width="16.42578125" style="72" customWidth="1"/>
    <col min="7439" max="7439" width="18.140625" style="72" customWidth="1"/>
    <col min="7440" max="7681" width="9.140625" style="72"/>
    <col min="7682" max="7682" width="17.140625" style="72" customWidth="1"/>
    <col min="7683" max="7694" width="16.42578125" style="72" customWidth="1"/>
    <col min="7695" max="7695" width="18.140625" style="72" customWidth="1"/>
    <col min="7696" max="7937" width="9.140625" style="72"/>
    <col min="7938" max="7938" width="17.140625" style="72" customWidth="1"/>
    <col min="7939" max="7950" width="16.42578125" style="72" customWidth="1"/>
    <col min="7951" max="7951" width="18.140625" style="72" customWidth="1"/>
    <col min="7952" max="8193" width="9.140625" style="72"/>
    <col min="8194" max="8194" width="17.140625" style="72" customWidth="1"/>
    <col min="8195" max="8206" width="16.42578125" style="72" customWidth="1"/>
    <col min="8207" max="8207" width="18.140625" style="72" customWidth="1"/>
    <col min="8208" max="8449" width="9.140625" style="72"/>
    <col min="8450" max="8450" width="17.140625" style="72" customWidth="1"/>
    <col min="8451" max="8462" width="16.42578125" style="72" customWidth="1"/>
    <col min="8463" max="8463" width="18.140625" style="72" customWidth="1"/>
    <col min="8464" max="8705" width="9.140625" style="72"/>
    <col min="8706" max="8706" width="17.140625" style="72" customWidth="1"/>
    <col min="8707" max="8718" width="16.42578125" style="72" customWidth="1"/>
    <col min="8719" max="8719" width="18.140625" style="72" customWidth="1"/>
    <col min="8720" max="8961" width="9.140625" style="72"/>
    <col min="8962" max="8962" width="17.140625" style="72" customWidth="1"/>
    <col min="8963" max="8974" width="16.42578125" style="72" customWidth="1"/>
    <col min="8975" max="8975" width="18.140625" style="72" customWidth="1"/>
    <col min="8976" max="9217" width="9.140625" style="72"/>
    <col min="9218" max="9218" width="17.140625" style="72" customWidth="1"/>
    <col min="9219" max="9230" width="16.42578125" style="72" customWidth="1"/>
    <col min="9231" max="9231" width="18.140625" style="72" customWidth="1"/>
    <col min="9232" max="9473" width="9.140625" style="72"/>
    <col min="9474" max="9474" width="17.140625" style="72" customWidth="1"/>
    <col min="9475" max="9486" width="16.42578125" style="72" customWidth="1"/>
    <col min="9487" max="9487" width="18.140625" style="72" customWidth="1"/>
    <col min="9488" max="9729" width="9.140625" style="72"/>
    <col min="9730" max="9730" width="17.140625" style="72" customWidth="1"/>
    <col min="9731" max="9742" width="16.42578125" style="72" customWidth="1"/>
    <col min="9743" max="9743" width="18.140625" style="72" customWidth="1"/>
    <col min="9744" max="9985" width="9.140625" style="72"/>
    <col min="9986" max="9986" width="17.140625" style="72" customWidth="1"/>
    <col min="9987" max="9998" width="16.42578125" style="72" customWidth="1"/>
    <col min="9999" max="9999" width="18.140625" style="72" customWidth="1"/>
    <col min="10000" max="10241" width="9.140625" style="72"/>
    <col min="10242" max="10242" width="17.140625" style="72" customWidth="1"/>
    <col min="10243" max="10254" width="16.42578125" style="72" customWidth="1"/>
    <col min="10255" max="10255" width="18.140625" style="72" customWidth="1"/>
    <col min="10256" max="10497" width="9.140625" style="72"/>
    <col min="10498" max="10498" width="17.140625" style="72" customWidth="1"/>
    <col min="10499" max="10510" width="16.42578125" style="72" customWidth="1"/>
    <col min="10511" max="10511" width="18.140625" style="72" customWidth="1"/>
    <col min="10512" max="10753" width="9.140625" style="72"/>
    <col min="10754" max="10754" width="17.140625" style="72" customWidth="1"/>
    <col min="10755" max="10766" width="16.42578125" style="72" customWidth="1"/>
    <col min="10767" max="10767" width="18.140625" style="72" customWidth="1"/>
    <col min="10768" max="11009" width="9.140625" style="72"/>
    <col min="11010" max="11010" width="17.140625" style="72" customWidth="1"/>
    <col min="11011" max="11022" width="16.42578125" style="72" customWidth="1"/>
    <col min="11023" max="11023" width="18.140625" style="72" customWidth="1"/>
    <col min="11024" max="11265" width="9.140625" style="72"/>
    <col min="11266" max="11266" width="17.140625" style="72" customWidth="1"/>
    <col min="11267" max="11278" width="16.42578125" style="72" customWidth="1"/>
    <col min="11279" max="11279" width="18.140625" style="72" customWidth="1"/>
    <col min="11280" max="11521" width="9.140625" style="72"/>
    <col min="11522" max="11522" width="17.140625" style="72" customWidth="1"/>
    <col min="11523" max="11534" width="16.42578125" style="72" customWidth="1"/>
    <col min="11535" max="11535" width="18.140625" style="72" customWidth="1"/>
    <col min="11536" max="11777" width="9.140625" style="72"/>
    <col min="11778" max="11778" width="17.140625" style="72" customWidth="1"/>
    <col min="11779" max="11790" width="16.42578125" style="72" customWidth="1"/>
    <col min="11791" max="11791" width="18.140625" style="72" customWidth="1"/>
    <col min="11792" max="12033" width="9.140625" style="72"/>
    <col min="12034" max="12034" width="17.140625" style="72" customWidth="1"/>
    <col min="12035" max="12046" width="16.42578125" style="72" customWidth="1"/>
    <col min="12047" max="12047" width="18.140625" style="72" customWidth="1"/>
    <col min="12048" max="12289" width="9.140625" style="72"/>
    <col min="12290" max="12290" width="17.140625" style="72" customWidth="1"/>
    <col min="12291" max="12302" width="16.42578125" style="72" customWidth="1"/>
    <col min="12303" max="12303" width="18.140625" style="72" customWidth="1"/>
    <col min="12304" max="12545" width="9.140625" style="72"/>
    <col min="12546" max="12546" width="17.140625" style="72" customWidth="1"/>
    <col min="12547" max="12558" width="16.42578125" style="72" customWidth="1"/>
    <col min="12559" max="12559" width="18.140625" style="72" customWidth="1"/>
    <col min="12560" max="12801" width="9.140625" style="72"/>
    <col min="12802" max="12802" width="17.140625" style="72" customWidth="1"/>
    <col min="12803" max="12814" width="16.42578125" style="72" customWidth="1"/>
    <col min="12815" max="12815" width="18.140625" style="72" customWidth="1"/>
    <col min="12816" max="13057" width="9.140625" style="72"/>
    <col min="13058" max="13058" width="17.140625" style="72" customWidth="1"/>
    <col min="13059" max="13070" width="16.42578125" style="72" customWidth="1"/>
    <col min="13071" max="13071" width="18.140625" style="72" customWidth="1"/>
    <col min="13072" max="13313" width="9.140625" style="72"/>
    <col min="13314" max="13314" width="17.140625" style="72" customWidth="1"/>
    <col min="13315" max="13326" width="16.42578125" style="72" customWidth="1"/>
    <col min="13327" max="13327" width="18.140625" style="72" customWidth="1"/>
    <col min="13328" max="13569" width="9.140625" style="72"/>
    <col min="13570" max="13570" width="17.140625" style="72" customWidth="1"/>
    <col min="13571" max="13582" width="16.42578125" style="72" customWidth="1"/>
    <col min="13583" max="13583" width="18.140625" style="72" customWidth="1"/>
    <col min="13584" max="13825" width="9.140625" style="72"/>
    <col min="13826" max="13826" width="17.140625" style="72" customWidth="1"/>
    <col min="13827" max="13838" width="16.42578125" style="72" customWidth="1"/>
    <col min="13839" max="13839" width="18.140625" style="72" customWidth="1"/>
    <col min="13840" max="14081" width="9.140625" style="72"/>
    <col min="14082" max="14082" width="17.140625" style="72" customWidth="1"/>
    <col min="14083" max="14094" width="16.42578125" style="72" customWidth="1"/>
    <col min="14095" max="14095" width="18.140625" style="72" customWidth="1"/>
    <col min="14096" max="14337" width="9.140625" style="72"/>
    <col min="14338" max="14338" width="17.140625" style="72" customWidth="1"/>
    <col min="14339" max="14350" width="16.42578125" style="72" customWidth="1"/>
    <col min="14351" max="14351" width="18.140625" style="72" customWidth="1"/>
    <col min="14352" max="14593" width="9.140625" style="72"/>
    <col min="14594" max="14594" width="17.140625" style="72" customWidth="1"/>
    <col min="14595" max="14606" width="16.42578125" style="72" customWidth="1"/>
    <col min="14607" max="14607" width="18.140625" style="72" customWidth="1"/>
    <col min="14608" max="14849" width="9.140625" style="72"/>
    <col min="14850" max="14850" width="17.140625" style="72" customWidth="1"/>
    <col min="14851" max="14862" width="16.42578125" style="72" customWidth="1"/>
    <col min="14863" max="14863" width="18.140625" style="72" customWidth="1"/>
    <col min="14864" max="15105" width="9.140625" style="72"/>
    <col min="15106" max="15106" width="17.140625" style="72" customWidth="1"/>
    <col min="15107" max="15118" width="16.42578125" style="72" customWidth="1"/>
    <col min="15119" max="15119" width="18.140625" style="72" customWidth="1"/>
    <col min="15120" max="15361" width="9.140625" style="72"/>
    <col min="15362" max="15362" width="17.140625" style="72" customWidth="1"/>
    <col min="15363" max="15374" width="16.42578125" style="72" customWidth="1"/>
    <col min="15375" max="15375" width="18.140625" style="72" customWidth="1"/>
    <col min="15376" max="15617" width="9.140625" style="72"/>
    <col min="15618" max="15618" width="17.140625" style="72" customWidth="1"/>
    <col min="15619" max="15630" width="16.42578125" style="72" customWidth="1"/>
    <col min="15631" max="15631" width="18.140625" style="72" customWidth="1"/>
    <col min="15632" max="15873" width="9.140625" style="72"/>
    <col min="15874" max="15874" width="17.140625" style="72" customWidth="1"/>
    <col min="15875" max="15886" width="16.42578125" style="72" customWidth="1"/>
    <col min="15887" max="15887" width="18.140625" style="72" customWidth="1"/>
    <col min="15888" max="16129" width="9.140625" style="72"/>
    <col min="16130" max="16130" width="17.140625" style="72" customWidth="1"/>
    <col min="16131" max="16142" width="16.42578125" style="72" customWidth="1"/>
    <col min="16143" max="16143" width="18.140625" style="72" customWidth="1"/>
    <col min="16144" max="16384" width="9.140625" style="72"/>
  </cols>
  <sheetData>
    <row r="1" spans="1:15" ht="22.5" customHeight="1">
      <c r="A1" s="126" t="s">
        <v>409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s="74" customFormat="1" ht="2.25" customHeight="1">
      <c r="A2" s="73"/>
      <c r="B2" s="73"/>
      <c r="C2" s="73">
        <v>2</v>
      </c>
      <c r="D2" s="73">
        <v>3</v>
      </c>
      <c r="E2" s="73">
        <v>4</v>
      </c>
      <c r="F2" s="73">
        <v>5</v>
      </c>
      <c r="G2" s="73">
        <v>6</v>
      </c>
      <c r="H2" s="73">
        <v>7</v>
      </c>
      <c r="I2" s="73">
        <v>8</v>
      </c>
      <c r="J2" s="73">
        <v>9</v>
      </c>
      <c r="K2" s="73">
        <v>10</v>
      </c>
      <c r="L2" s="73">
        <v>11</v>
      </c>
      <c r="M2" s="73">
        <v>12</v>
      </c>
      <c r="N2" s="73">
        <v>13</v>
      </c>
      <c r="O2" s="74">
        <v>14</v>
      </c>
    </row>
    <row r="3" spans="1:15" ht="14.25">
      <c r="A3" s="127" t="s">
        <v>410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5" ht="59.25" customHeight="1" thickBot="1">
      <c r="A4" s="75" t="s">
        <v>100</v>
      </c>
      <c r="B4" s="76" t="s">
        <v>101</v>
      </c>
      <c r="C4" s="77" t="s">
        <v>102</v>
      </c>
      <c r="D4" s="77" t="s">
        <v>103</v>
      </c>
      <c r="E4" s="77" t="s">
        <v>104</v>
      </c>
      <c r="F4" s="77" t="s">
        <v>105</v>
      </c>
      <c r="G4" s="77" t="s">
        <v>106</v>
      </c>
      <c r="H4" s="77" t="s">
        <v>107</v>
      </c>
      <c r="I4" s="77" t="s">
        <v>108</v>
      </c>
      <c r="J4" s="77" t="s">
        <v>109</v>
      </c>
      <c r="K4" s="77" t="s">
        <v>110</v>
      </c>
      <c r="L4" s="77" t="s">
        <v>111</v>
      </c>
      <c r="M4" s="77" t="s">
        <v>112</v>
      </c>
      <c r="N4" s="78" t="s">
        <v>113</v>
      </c>
      <c r="O4" s="93" t="s">
        <v>114</v>
      </c>
    </row>
    <row r="5" spans="1:15" ht="18" customHeight="1">
      <c r="A5" s="88" t="s">
        <v>411</v>
      </c>
      <c r="B5" s="79" t="s">
        <v>412</v>
      </c>
      <c r="C5" s="79">
        <v>-0.2</v>
      </c>
      <c r="D5" s="79">
        <v>-8.6</v>
      </c>
      <c r="E5" s="79">
        <v>3</v>
      </c>
      <c r="F5" s="80">
        <v>4.7</v>
      </c>
      <c r="G5" s="79">
        <v>7.2</v>
      </c>
      <c r="H5" s="79" t="s">
        <v>29</v>
      </c>
      <c r="I5" s="79" t="s">
        <v>29</v>
      </c>
      <c r="J5" s="79" t="s">
        <v>29</v>
      </c>
      <c r="K5" s="79" t="s">
        <v>29</v>
      </c>
      <c r="L5" s="79" t="s">
        <v>29</v>
      </c>
      <c r="M5" s="79">
        <v>10.199999999999999</v>
      </c>
      <c r="N5" s="79" t="s">
        <v>29</v>
      </c>
      <c r="O5" s="94" t="s">
        <v>29</v>
      </c>
    </row>
    <row r="6" spans="1:15" ht="18" customHeight="1">
      <c r="A6" s="89" t="s">
        <v>413</v>
      </c>
      <c r="B6" s="82" t="s">
        <v>414</v>
      </c>
      <c r="C6" s="82">
        <v>-1.8</v>
      </c>
      <c r="D6" s="82">
        <v>-4</v>
      </c>
      <c r="E6" s="82">
        <v>0.5</v>
      </c>
      <c r="F6" s="83">
        <v>0.6</v>
      </c>
      <c r="G6" s="82">
        <v>0.1</v>
      </c>
      <c r="H6" s="82" t="s">
        <v>29</v>
      </c>
      <c r="I6" s="82" t="s">
        <v>29</v>
      </c>
      <c r="J6" s="82" t="s">
        <v>29</v>
      </c>
      <c r="K6" s="82" t="s">
        <v>29</v>
      </c>
      <c r="L6" s="82" t="s">
        <v>29</v>
      </c>
      <c r="M6" s="82">
        <v>4</v>
      </c>
      <c r="N6" s="82" t="s">
        <v>29</v>
      </c>
      <c r="O6" s="95" t="s">
        <v>29</v>
      </c>
    </row>
    <row r="7" spans="1:15" ht="18" customHeight="1">
      <c r="A7" s="90" t="s">
        <v>415</v>
      </c>
      <c r="B7" s="85" t="s">
        <v>416</v>
      </c>
      <c r="C7" s="85">
        <v>-2.7</v>
      </c>
      <c r="D7" s="85">
        <v>0.7</v>
      </c>
      <c r="E7" s="85">
        <v>-1.2</v>
      </c>
      <c r="F7" s="86">
        <v>-1.1000000000000001</v>
      </c>
      <c r="G7" s="85">
        <v>-6.3</v>
      </c>
      <c r="H7" s="85" t="s">
        <v>29</v>
      </c>
      <c r="I7" s="85" t="s">
        <v>29</v>
      </c>
      <c r="J7" s="85" t="s">
        <v>29</v>
      </c>
      <c r="K7" s="85" t="s">
        <v>29</v>
      </c>
      <c r="L7" s="85" t="s">
        <v>29</v>
      </c>
      <c r="M7" s="85">
        <v>-10.8</v>
      </c>
      <c r="N7" s="85" t="s">
        <v>29</v>
      </c>
      <c r="O7" s="96" t="s">
        <v>29</v>
      </c>
    </row>
    <row r="8" spans="1:15" ht="18" customHeight="1">
      <c r="A8" s="89" t="s">
        <v>417</v>
      </c>
      <c r="B8" s="82" t="s">
        <v>418</v>
      </c>
      <c r="C8" s="82">
        <v>-1.5</v>
      </c>
      <c r="D8" s="82">
        <v>0.9</v>
      </c>
      <c r="E8" s="82">
        <v>-0.5</v>
      </c>
      <c r="F8" s="83">
        <v>2.5</v>
      </c>
      <c r="G8" s="82">
        <v>-4</v>
      </c>
      <c r="H8" s="82" t="s">
        <v>29</v>
      </c>
      <c r="I8" s="82" t="s">
        <v>29</v>
      </c>
      <c r="J8" s="82" t="s">
        <v>29</v>
      </c>
      <c r="K8" s="82" t="s">
        <v>29</v>
      </c>
      <c r="L8" s="82" t="s">
        <v>29</v>
      </c>
      <c r="M8" s="82">
        <v>-15.8</v>
      </c>
      <c r="N8" s="82" t="s">
        <v>29</v>
      </c>
      <c r="O8" s="95" t="s">
        <v>29</v>
      </c>
    </row>
    <row r="9" spans="1:15" ht="18" customHeight="1">
      <c r="A9" s="90" t="s">
        <v>419</v>
      </c>
      <c r="B9" s="85" t="s">
        <v>420</v>
      </c>
      <c r="C9" s="85">
        <v>-0.7</v>
      </c>
      <c r="D9" s="85">
        <v>5.4</v>
      </c>
      <c r="E9" s="85">
        <v>-0.1</v>
      </c>
      <c r="F9" s="86">
        <v>-2.5</v>
      </c>
      <c r="G9" s="85">
        <v>-1.4</v>
      </c>
      <c r="H9" s="85" t="s">
        <v>29</v>
      </c>
      <c r="I9" s="85" t="s">
        <v>29</v>
      </c>
      <c r="J9" s="85" t="s">
        <v>29</v>
      </c>
      <c r="K9" s="85" t="s">
        <v>29</v>
      </c>
      <c r="L9" s="85" t="s">
        <v>29</v>
      </c>
      <c r="M9" s="85">
        <v>-23.4</v>
      </c>
      <c r="N9" s="85" t="s">
        <v>29</v>
      </c>
      <c r="O9" s="96" t="s">
        <v>29</v>
      </c>
    </row>
    <row r="10" spans="1:15" ht="18" customHeight="1">
      <c r="A10" s="89" t="s">
        <v>421</v>
      </c>
      <c r="B10" s="82" t="s">
        <v>422</v>
      </c>
      <c r="C10" s="82">
        <v>-0.8</v>
      </c>
      <c r="D10" s="82">
        <v>1.5</v>
      </c>
      <c r="E10" s="82">
        <v>-1.7</v>
      </c>
      <c r="F10" s="83">
        <v>-5.3</v>
      </c>
      <c r="G10" s="82">
        <v>3.9</v>
      </c>
      <c r="H10" s="82" t="s">
        <v>29</v>
      </c>
      <c r="I10" s="82" t="s">
        <v>29</v>
      </c>
      <c r="J10" s="82" t="s">
        <v>29</v>
      </c>
      <c r="K10" s="82" t="s">
        <v>29</v>
      </c>
      <c r="L10" s="82" t="s">
        <v>29</v>
      </c>
      <c r="M10" s="82">
        <v>-19.8</v>
      </c>
      <c r="N10" s="82" t="s">
        <v>29</v>
      </c>
      <c r="O10" s="95" t="s">
        <v>29</v>
      </c>
    </row>
    <row r="11" spans="1:15" ht="18" customHeight="1">
      <c r="A11" s="90" t="s">
        <v>423</v>
      </c>
      <c r="B11" s="85" t="s">
        <v>424</v>
      </c>
      <c r="C11" s="85">
        <v>0.9</v>
      </c>
      <c r="D11" s="85">
        <v>9.6</v>
      </c>
      <c r="E11" s="85">
        <v>-1.5</v>
      </c>
      <c r="F11" s="86">
        <v>2.8</v>
      </c>
      <c r="G11" s="85">
        <v>0.1</v>
      </c>
      <c r="H11" s="85" t="s">
        <v>29</v>
      </c>
      <c r="I11" s="85" t="s">
        <v>29</v>
      </c>
      <c r="J11" s="85" t="s">
        <v>29</v>
      </c>
      <c r="K11" s="85" t="s">
        <v>29</v>
      </c>
      <c r="L11" s="85" t="s">
        <v>29</v>
      </c>
      <c r="M11" s="85">
        <v>-12</v>
      </c>
      <c r="N11" s="85" t="s">
        <v>29</v>
      </c>
      <c r="O11" s="96" t="s">
        <v>29</v>
      </c>
    </row>
    <row r="12" spans="1:15" ht="18" customHeight="1">
      <c r="A12" s="89" t="s">
        <v>425</v>
      </c>
      <c r="B12" s="82" t="s">
        <v>426</v>
      </c>
      <c r="C12" s="82">
        <v>-1.9</v>
      </c>
      <c r="D12" s="82">
        <v>6.2</v>
      </c>
      <c r="E12" s="82">
        <v>-3.8</v>
      </c>
      <c r="F12" s="83">
        <v>-0.3</v>
      </c>
      <c r="G12" s="82">
        <v>-4.2</v>
      </c>
      <c r="H12" s="82" t="s">
        <v>29</v>
      </c>
      <c r="I12" s="82" t="s">
        <v>29</v>
      </c>
      <c r="J12" s="82" t="s">
        <v>29</v>
      </c>
      <c r="K12" s="82" t="s">
        <v>29</v>
      </c>
      <c r="L12" s="82" t="s">
        <v>29</v>
      </c>
      <c r="M12" s="82">
        <v>-11.5</v>
      </c>
      <c r="N12" s="82" t="s">
        <v>29</v>
      </c>
      <c r="O12" s="95" t="s">
        <v>29</v>
      </c>
    </row>
    <row r="13" spans="1:15" ht="18" customHeight="1">
      <c r="A13" s="90" t="s">
        <v>427</v>
      </c>
      <c r="B13" s="85" t="s">
        <v>428</v>
      </c>
      <c r="C13" s="85">
        <v>-6.1</v>
      </c>
      <c r="D13" s="85">
        <v>-6.3</v>
      </c>
      <c r="E13" s="85">
        <v>-7.9</v>
      </c>
      <c r="F13" s="86">
        <v>-0.4</v>
      </c>
      <c r="G13" s="85">
        <v>-10</v>
      </c>
      <c r="H13" s="85" t="s">
        <v>29</v>
      </c>
      <c r="I13" s="85" t="s">
        <v>29</v>
      </c>
      <c r="J13" s="85" t="s">
        <v>29</v>
      </c>
      <c r="K13" s="85" t="s">
        <v>29</v>
      </c>
      <c r="L13" s="85" t="s">
        <v>29</v>
      </c>
      <c r="M13" s="85">
        <v>-10.1</v>
      </c>
      <c r="N13" s="85" t="s">
        <v>29</v>
      </c>
      <c r="O13" s="96" t="s">
        <v>29</v>
      </c>
    </row>
    <row r="14" spans="1:15" ht="18" customHeight="1">
      <c r="A14" s="89" t="s">
        <v>429</v>
      </c>
      <c r="B14" s="82" t="s">
        <v>430</v>
      </c>
      <c r="C14" s="82">
        <v>-5.3</v>
      </c>
      <c r="D14" s="82">
        <v>-3.4</v>
      </c>
      <c r="E14" s="82">
        <v>-5.4</v>
      </c>
      <c r="F14" s="83">
        <v>-5.8</v>
      </c>
      <c r="G14" s="82">
        <v>-10.6</v>
      </c>
      <c r="H14" s="82" t="s">
        <v>29</v>
      </c>
      <c r="I14" s="82" t="s">
        <v>29</v>
      </c>
      <c r="J14" s="82" t="s">
        <v>29</v>
      </c>
      <c r="K14" s="82" t="s">
        <v>29</v>
      </c>
      <c r="L14" s="82" t="s">
        <v>29</v>
      </c>
      <c r="M14" s="82">
        <v>-13.2</v>
      </c>
      <c r="N14" s="82" t="s">
        <v>29</v>
      </c>
      <c r="O14" s="95" t="s">
        <v>29</v>
      </c>
    </row>
    <row r="15" spans="1:15" ht="18" customHeight="1">
      <c r="A15" s="90" t="s">
        <v>431</v>
      </c>
      <c r="B15" s="85" t="s">
        <v>432</v>
      </c>
      <c r="C15" s="85">
        <v>-4.4000000000000004</v>
      </c>
      <c r="D15" s="85">
        <v>-6.1</v>
      </c>
      <c r="E15" s="85">
        <v>-4.9000000000000004</v>
      </c>
      <c r="F15" s="86">
        <v>-5.5</v>
      </c>
      <c r="G15" s="85">
        <v>1.4</v>
      </c>
      <c r="H15" s="85" t="s">
        <v>29</v>
      </c>
      <c r="I15" s="85" t="s">
        <v>29</v>
      </c>
      <c r="J15" s="85" t="s">
        <v>29</v>
      </c>
      <c r="K15" s="85" t="s">
        <v>29</v>
      </c>
      <c r="L15" s="85" t="s">
        <v>29</v>
      </c>
      <c r="M15" s="85">
        <v>-10.4</v>
      </c>
      <c r="N15" s="85" t="s">
        <v>29</v>
      </c>
      <c r="O15" s="96" t="s">
        <v>29</v>
      </c>
    </row>
    <row r="16" spans="1:15" ht="18" customHeight="1">
      <c r="A16" s="89" t="s">
        <v>433</v>
      </c>
      <c r="B16" s="82" t="s">
        <v>434</v>
      </c>
      <c r="C16" s="82">
        <v>0.3</v>
      </c>
      <c r="D16" s="82">
        <v>-1.4</v>
      </c>
      <c r="E16" s="82">
        <v>-1.3</v>
      </c>
      <c r="F16" s="83">
        <v>-0.9</v>
      </c>
      <c r="G16" s="82">
        <v>13</v>
      </c>
      <c r="H16" s="82" t="s">
        <v>29</v>
      </c>
      <c r="I16" s="82" t="s">
        <v>29</v>
      </c>
      <c r="J16" s="82" t="s">
        <v>29</v>
      </c>
      <c r="K16" s="82" t="s">
        <v>29</v>
      </c>
      <c r="L16" s="82" t="s">
        <v>29</v>
      </c>
      <c r="M16" s="82">
        <v>5.3</v>
      </c>
      <c r="N16" s="82" t="s">
        <v>29</v>
      </c>
      <c r="O16" s="95" t="s">
        <v>29</v>
      </c>
    </row>
    <row r="17" spans="1:15" ht="18" customHeight="1">
      <c r="A17" s="90" t="s">
        <v>435</v>
      </c>
      <c r="B17" s="85" t="s">
        <v>436</v>
      </c>
      <c r="C17" s="85">
        <v>7.4</v>
      </c>
      <c r="D17" s="85">
        <v>7.5</v>
      </c>
      <c r="E17" s="85">
        <v>3.9</v>
      </c>
      <c r="F17" s="86">
        <v>1</v>
      </c>
      <c r="G17" s="85">
        <v>23.8</v>
      </c>
      <c r="H17" s="85">
        <v>11.2</v>
      </c>
      <c r="I17" s="85">
        <v>-3.5</v>
      </c>
      <c r="J17" s="85">
        <v>25.2</v>
      </c>
      <c r="K17" s="85">
        <v>21.3</v>
      </c>
      <c r="L17" s="85">
        <v>10</v>
      </c>
      <c r="M17" s="85">
        <v>12.8</v>
      </c>
      <c r="N17" s="87">
        <v>-2.2000000000000002</v>
      </c>
      <c r="O17" s="96" t="s">
        <v>29</v>
      </c>
    </row>
    <row r="18" spans="1:15" ht="18" customHeight="1">
      <c r="A18" s="89" t="s">
        <v>437</v>
      </c>
      <c r="B18" s="82" t="s">
        <v>438</v>
      </c>
      <c r="C18" s="82">
        <v>11.3</v>
      </c>
      <c r="D18" s="82">
        <v>7</v>
      </c>
      <c r="E18" s="82">
        <v>6.8</v>
      </c>
      <c r="F18" s="83">
        <v>12.8</v>
      </c>
      <c r="G18" s="82">
        <v>34.700000000000003</v>
      </c>
      <c r="H18" s="82">
        <v>10.4</v>
      </c>
      <c r="I18" s="82">
        <v>1.7</v>
      </c>
      <c r="J18" s="82">
        <v>29.9</v>
      </c>
      <c r="K18" s="82">
        <v>18.8</v>
      </c>
      <c r="L18" s="82">
        <v>13.9</v>
      </c>
      <c r="M18" s="82">
        <v>20.7</v>
      </c>
      <c r="N18" s="84">
        <v>4</v>
      </c>
      <c r="O18" s="95" t="s">
        <v>29</v>
      </c>
    </row>
    <row r="19" spans="1:15" ht="18" customHeight="1">
      <c r="A19" s="90" t="s">
        <v>439</v>
      </c>
      <c r="B19" s="85" t="s">
        <v>440</v>
      </c>
      <c r="C19" s="85">
        <v>9.3000000000000007</v>
      </c>
      <c r="D19" s="85">
        <v>3</v>
      </c>
      <c r="E19" s="85">
        <v>7.7</v>
      </c>
      <c r="F19" s="86">
        <v>3.7</v>
      </c>
      <c r="G19" s="85">
        <v>27.1</v>
      </c>
      <c r="H19" s="85">
        <v>6</v>
      </c>
      <c r="I19" s="85">
        <v>-3.4</v>
      </c>
      <c r="J19" s="85">
        <v>11.9</v>
      </c>
      <c r="K19" s="85">
        <v>14.8</v>
      </c>
      <c r="L19" s="85">
        <v>11.7</v>
      </c>
      <c r="M19" s="85">
        <v>22.8</v>
      </c>
      <c r="N19" s="87">
        <v>6.1</v>
      </c>
      <c r="O19" s="96" t="s">
        <v>29</v>
      </c>
    </row>
    <row r="20" spans="1:15" ht="18" customHeight="1">
      <c r="A20" s="89" t="s">
        <v>441</v>
      </c>
      <c r="B20" s="82" t="s">
        <v>442</v>
      </c>
      <c r="C20" s="82">
        <v>8.9</v>
      </c>
      <c r="D20" s="82">
        <v>1.5</v>
      </c>
      <c r="E20" s="82">
        <v>10</v>
      </c>
      <c r="F20" s="83">
        <v>2.1</v>
      </c>
      <c r="G20" s="82">
        <v>22</v>
      </c>
      <c r="H20" s="82">
        <v>2</v>
      </c>
      <c r="I20" s="82">
        <v>1.4</v>
      </c>
      <c r="J20" s="82">
        <v>-12.7</v>
      </c>
      <c r="K20" s="82">
        <v>12.7</v>
      </c>
      <c r="L20" s="82">
        <v>9.1999999999999993</v>
      </c>
      <c r="M20" s="82">
        <v>15.2</v>
      </c>
      <c r="N20" s="84">
        <v>1.8</v>
      </c>
      <c r="O20" s="95" t="s">
        <v>29</v>
      </c>
    </row>
    <row r="21" spans="1:15" ht="18" customHeight="1">
      <c r="A21" s="90" t="s">
        <v>443</v>
      </c>
      <c r="B21" s="85" t="s">
        <v>444</v>
      </c>
      <c r="C21" s="85">
        <v>5.5</v>
      </c>
      <c r="D21" s="85">
        <v>-5.4</v>
      </c>
      <c r="E21" s="85">
        <v>5.8</v>
      </c>
      <c r="F21" s="86">
        <v>1.6</v>
      </c>
      <c r="G21" s="85">
        <v>18.100000000000001</v>
      </c>
      <c r="H21" s="85">
        <v>1</v>
      </c>
      <c r="I21" s="85">
        <v>0.8</v>
      </c>
      <c r="J21" s="85">
        <v>17.600000000000001</v>
      </c>
      <c r="K21" s="85">
        <v>14.1</v>
      </c>
      <c r="L21" s="85">
        <v>4.2</v>
      </c>
      <c r="M21" s="85">
        <v>3.6</v>
      </c>
      <c r="N21" s="87">
        <v>-4.7</v>
      </c>
      <c r="O21" s="96" t="s">
        <v>29</v>
      </c>
    </row>
    <row r="22" spans="1:15" ht="18" customHeight="1">
      <c r="A22" s="89" t="s">
        <v>445</v>
      </c>
      <c r="B22" s="82" t="s">
        <v>446</v>
      </c>
      <c r="C22" s="82">
        <v>3.7</v>
      </c>
      <c r="D22" s="82">
        <v>-7.7</v>
      </c>
      <c r="E22" s="82">
        <v>1.1000000000000001</v>
      </c>
      <c r="F22" s="83">
        <v>2.2999999999999998</v>
      </c>
      <c r="G22" s="82">
        <v>21</v>
      </c>
      <c r="H22" s="82">
        <v>5.3</v>
      </c>
      <c r="I22" s="82">
        <v>0.1</v>
      </c>
      <c r="J22" s="82">
        <v>57.3</v>
      </c>
      <c r="K22" s="82">
        <v>11.6</v>
      </c>
      <c r="L22" s="82">
        <v>2.7</v>
      </c>
      <c r="M22" s="82">
        <v>2.2999999999999998</v>
      </c>
      <c r="N22" s="84">
        <v>-5.3</v>
      </c>
      <c r="O22" s="95" t="s">
        <v>29</v>
      </c>
    </row>
    <row r="23" spans="1:15" ht="18" customHeight="1">
      <c r="A23" s="90" t="s">
        <v>447</v>
      </c>
      <c r="B23" s="85" t="s">
        <v>448</v>
      </c>
      <c r="C23" s="85">
        <v>5.6</v>
      </c>
      <c r="D23" s="85">
        <v>-8</v>
      </c>
      <c r="E23" s="85">
        <v>4</v>
      </c>
      <c r="F23" s="86">
        <v>9.6</v>
      </c>
      <c r="G23" s="85">
        <v>15.2</v>
      </c>
      <c r="H23" s="85">
        <v>8.1999999999999993</v>
      </c>
      <c r="I23" s="85">
        <v>4.2</v>
      </c>
      <c r="J23" s="85">
        <v>60.1</v>
      </c>
      <c r="K23" s="85">
        <v>15.6</v>
      </c>
      <c r="L23" s="85">
        <v>2.8</v>
      </c>
      <c r="M23" s="85">
        <v>-0.5</v>
      </c>
      <c r="N23" s="87">
        <v>-8.5</v>
      </c>
      <c r="O23" s="96" t="s">
        <v>29</v>
      </c>
    </row>
    <row r="24" spans="1:15" ht="18" customHeight="1">
      <c r="A24" s="89" t="s">
        <v>449</v>
      </c>
      <c r="B24" s="82" t="s">
        <v>450</v>
      </c>
      <c r="C24" s="82">
        <v>4.5999999999999996</v>
      </c>
      <c r="D24" s="82">
        <v>-8.3000000000000007</v>
      </c>
      <c r="E24" s="82">
        <v>1.8</v>
      </c>
      <c r="F24" s="83">
        <v>8.5</v>
      </c>
      <c r="G24" s="82">
        <v>11.5</v>
      </c>
      <c r="H24" s="82">
        <v>9.3000000000000007</v>
      </c>
      <c r="I24" s="82">
        <v>0</v>
      </c>
      <c r="J24" s="82">
        <v>77.5</v>
      </c>
      <c r="K24" s="82">
        <v>16.3</v>
      </c>
      <c r="L24" s="82">
        <v>2.9</v>
      </c>
      <c r="M24" s="82">
        <v>1</v>
      </c>
      <c r="N24" s="84">
        <v>-5.5</v>
      </c>
      <c r="O24" s="95" t="s">
        <v>29</v>
      </c>
    </row>
    <row r="25" spans="1:15" ht="18" customHeight="1">
      <c r="A25" s="90" t="s">
        <v>451</v>
      </c>
      <c r="B25" s="85" t="s">
        <v>452</v>
      </c>
      <c r="C25" s="85">
        <v>5.2</v>
      </c>
      <c r="D25" s="85">
        <v>-8.3000000000000007</v>
      </c>
      <c r="E25" s="85">
        <v>5.0999999999999996</v>
      </c>
      <c r="F25" s="86">
        <v>5</v>
      </c>
      <c r="G25" s="85">
        <v>11</v>
      </c>
      <c r="H25" s="85">
        <v>5.9</v>
      </c>
      <c r="I25" s="85">
        <v>-0.3</v>
      </c>
      <c r="J25" s="85">
        <v>55.3</v>
      </c>
      <c r="K25" s="85">
        <v>13.3</v>
      </c>
      <c r="L25" s="85">
        <v>3.9</v>
      </c>
      <c r="M25" s="85">
        <v>2.4</v>
      </c>
      <c r="N25" s="87">
        <v>-0.9</v>
      </c>
      <c r="O25" s="96" t="s">
        <v>29</v>
      </c>
    </row>
    <row r="26" spans="1:15" ht="18" customHeight="1">
      <c r="A26" s="89" t="s">
        <v>453</v>
      </c>
      <c r="B26" s="82" t="s">
        <v>454</v>
      </c>
      <c r="C26" s="82">
        <v>6.3</v>
      </c>
      <c r="D26" s="82">
        <v>-11.7</v>
      </c>
      <c r="E26" s="82">
        <v>10</v>
      </c>
      <c r="F26" s="83">
        <v>1.4</v>
      </c>
      <c r="G26" s="82">
        <v>7.4</v>
      </c>
      <c r="H26" s="82">
        <v>2.9</v>
      </c>
      <c r="I26" s="82">
        <v>4.2</v>
      </c>
      <c r="J26" s="82">
        <v>27.9</v>
      </c>
      <c r="K26" s="82">
        <v>17.100000000000001</v>
      </c>
      <c r="L26" s="82">
        <v>4.4000000000000004</v>
      </c>
      <c r="M26" s="82">
        <v>1.2</v>
      </c>
      <c r="N26" s="84">
        <v>-0.4</v>
      </c>
      <c r="O26" s="95" t="s">
        <v>29</v>
      </c>
    </row>
    <row r="27" spans="1:15" ht="18" customHeight="1">
      <c r="A27" s="90" t="s">
        <v>455</v>
      </c>
      <c r="B27" s="85" t="s">
        <v>456</v>
      </c>
      <c r="C27" s="85">
        <v>6.2</v>
      </c>
      <c r="D27" s="85">
        <v>-7.7</v>
      </c>
      <c r="E27" s="85">
        <v>7.7</v>
      </c>
      <c r="F27" s="86">
        <v>-0.5</v>
      </c>
      <c r="G27" s="85">
        <v>10.6</v>
      </c>
      <c r="H27" s="85">
        <v>3.3</v>
      </c>
      <c r="I27" s="85">
        <v>2</v>
      </c>
      <c r="J27" s="85">
        <v>26.4</v>
      </c>
      <c r="K27" s="85">
        <v>19</v>
      </c>
      <c r="L27" s="85">
        <v>8.1999999999999993</v>
      </c>
      <c r="M27" s="85">
        <v>11.8</v>
      </c>
      <c r="N27" s="87">
        <v>12.2</v>
      </c>
      <c r="O27" s="96" t="s">
        <v>29</v>
      </c>
    </row>
    <row r="28" spans="1:15" ht="18" customHeight="1">
      <c r="A28" s="89" t="s">
        <v>457</v>
      </c>
      <c r="B28" s="82" t="s">
        <v>458</v>
      </c>
      <c r="C28" s="82">
        <v>7</v>
      </c>
      <c r="D28" s="82">
        <v>-4.5</v>
      </c>
      <c r="E28" s="82">
        <v>7.3</v>
      </c>
      <c r="F28" s="83">
        <v>2.4</v>
      </c>
      <c r="G28" s="82">
        <v>11.7</v>
      </c>
      <c r="H28" s="82">
        <v>3.1</v>
      </c>
      <c r="I28" s="82">
        <v>-0.8</v>
      </c>
      <c r="J28" s="82">
        <v>19.7</v>
      </c>
      <c r="K28" s="82">
        <v>19</v>
      </c>
      <c r="L28" s="82">
        <v>8.6</v>
      </c>
      <c r="M28" s="82">
        <v>12.6</v>
      </c>
      <c r="N28" s="84">
        <v>7.5</v>
      </c>
      <c r="O28" s="95" t="s">
        <v>29</v>
      </c>
    </row>
    <row r="29" spans="1:15" ht="18" customHeight="1">
      <c r="A29" s="90" t="s">
        <v>459</v>
      </c>
      <c r="B29" s="85" t="s">
        <v>460</v>
      </c>
      <c r="C29" s="85">
        <v>9.6999999999999993</v>
      </c>
      <c r="D29" s="85">
        <v>4.8</v>
      </c>
      <c r="E29" s="85">
        <v>7.1</v>
      </c>
      <c r="F29" s="86">
        <v>6.8</v>
      </c>
      <c r="G29" s="85">
        <v>20.3</v>
      </c>
      <c r="H29" s="85">
        <v>5.3</v>
      </c>
      <c r="I29" s="85">
        <v>5.2</v>
      </c>
      <c r="J29" s="85">
        <v>20.3</v>
      </c>
      <c r="K29" s="85">
        <v>22</v>
      </c>
      <c r="L29" s="85">
        <v>11.8</v>
      </c>
      <c r="M29" s="85">
        <v>17.3</v>
      </c>
      <c r="N29" s="87">
        <v>6</v>
      </c>
      <c r="O29" s="96" t="s">
        <v>29</v>
      </c>
    </row>
    <row r="30" spans="1:15" ht="18" customHeight="1">
      <c r="A30" s="89" t="s">
        <v>461</v>
      </c>
      <c r="B30" s="82" t="s">
        <v>462</v>
      </c>
      <c r="C30" s="82">
        <v>9.9</v>
      </c>
      <c r="D30" s="82">
        <v>6.1</v>
      </c>
      <c r="E30" s="82">
        <v>6.8</v>
      </c>
      <c r="F30" s="83">
        <v>12.7</v>
      </c>
      <c r="G30" s="82">
        <v>13.1</v>
      </c>
      <c r="H30" s="82">
        <v>8.6999999999999993</v>
      </c>
      <c r="I30" s="82">
        <v>7.9</v>
      </c>
      <c r="J30" s="82">
        <v>23.6</v>
      </c>
      <c r="K30" s="82">
        <v>25.6</v>
      </c>
      <c r="L30" s="82">
        <v>15.4</v>
      </c>
      <c r="M30" s="82">
        <v>28.5</v>
      </c>
      <c r="N30" s="84">
        <v>13.2</v>
      </c>
      <c r="O30" s="95" t="s">
        <v>29</v>
      </c>
    </row>
    <row r="31" spans="1:15" ht="18" customHeight="1">
      <c r="A31" s="90" t="s">
        <v>463</v>
      </c>
      <c r="B31" s="85" t="s">
        <v>464</v>
      </c>
      <c r="C31" s="85">
        <v>9.3000000000000007</v>
      </c>
      <c r="D31" s="85">
        <v>4.2</v>
      </c>
      <c r="E31" s="85">
        <v>5.8</v>
      </c>
      <c r="F31" s="86">
        <v>10.1</v>
      </c>
      <c r="G31" s="85">
        <v>16</v>
      </c>
      <c r="H31" s="85">
        <v>10.199999999999999</v>
      </c>
      <c r="I31" s="85">
        <v>8.8000000000000007</v>
      </c>
      <c r="J31" s="85">
        <v>33.4</v>
      </c>
      <c r="K31" s="85">
        <v>21.5</v>
      </c>
      <c r="L31" s="85">
        <v>13.5</v>
      </c>
      <c r="M31" s="85">
        <v>23.1</v>
      </c>
      <c r="N31" s="87">
        <v>9.3000000000000007</v>
      </c>
      <c r="O31" s="96" t="s">
        <v>29</v>
      </c>
    </row>
    <row r="32" spans="1:15" ht="18" customHeight="1">
      <c r="A32" s="89" t="s">
        <v>465</v>
      </c>
      <c r="B32" s="82" t="s">
        <v>466</v>
      </c>
      <c r="C32" s="82">
        <v>9.6999999999999993</v>
      </c>
      <c r="D32" s="82">
        <v>5.0999999999999996</v>
      </c>
      <c r="E32" s="82">
        <v>6.1</v>
      </c>
      <c r="F32" s="83">
        <v>11.6</v>
      </c>
      <c r="G32" s="82">
        <v>13.5</v>
      </c>
      <c r="H32" s="82">
        <v>11.3</v>
      </c>
      <c r="I32" s="82">
        <v>7.3</v>
      </c>
      <c r="J32" s="82">
        <v>38.5</v>
      </c>
      <c r="K32" s="82">
        <v>22.1</v>
      </c>
      <c r="L32" s="82">
        <v>13.6</v>
      </c>
      <c r="M32" s="82">
        <v>21.7</v>
      </c>
      <c r="N32" s="84">
        <v>14</v>
      </c>
      <c r="O32" s="95" t="s">
        <v>29</v>
      </c>
    </row>
    <row r="33" spans="1:15" ht="18" customHeight="1">
      <c r="A33" s="90" t="s">
        <v>467</v>
      </c>
      <c r="B33" s="85" t="s">
        <v>468</v>
      </c>
      <c r="C33" s="85">
        <v>11.8</v>
      </c>
      <c r="D33" s="85">
        <v>5.2</v>
      </c>
      <c r="E33" s="85">
        <v>8.4</v>
      </c>
      <c r="F33" s="86">
        <v>13.3</v>
      </c>
      <c r="G33" s="85">
        <v>17.3</v>
      </c>
      <c r="H33" s="85">
        <v>13.2</v>
      </c>
      <c r="I33" s="85">
        <v>11.5</v>
      </c>
      <c r="J33" s="85">
        <v>29.2</v>
      </c>
      <c r="K33" s="85">
        <v>28.2</v>
      </c>
      <c r="L33" s="85">
        <v>14.8</v>
      </c>
      <c r="M33" s="85">
        <v>21.4</v>
      </c>
      <c r="N33" s="87">
        <v>10.9</v>
      </c>
      <c r="O33" s="96" t="s">
        <v>29</v>
      </c>
    </row>
    <row r="34" spans="1:15" ht="18" customHeight="1">
      <c r="A34" s="89" t="s">
        <v>469</v>
      </c>
      <c r="B34" s="82" t="s">
        <v>470</v>
      </c>
      <c r="C34" s="82">
        <v>9.3000000000000007</v>
      </c>
      <c r="D34" s="82">
        <v>11.3</v>
      </c>
      <c r="E34" s="82">
        <v>3.5</v>
      </c>
      <c r="F34" s="83">
        <v>10.4</v>
      </c>
      <c r="G34" s="82">
        <v>19.600000000000001</v>
      </c>
      <c r="H34" s="82">
        <v>12.4</v>
      </c>
      <c r="I34" s="82">
        <v>11.3</v>
      </c>
      <c r="J34" s="82">
        <v>32.200000000000003</v>
      </c>
      <c r="K34" s="82">
        <v>15.6</v>
      </c>
      <c r="L34" s="82">
        <v>13.8</v>
      </c>
      <c r="M34" s="82">
        <v>23.1</v>
      </c>
      <c r="N34" s="84">
        <v>11.4</v>
      </c>
      <c r="O34" s="95" t="s">
        <v>29</v>
      </c>
    </row>
    <row r="35" spans="1:15" ht="18" customHeight="1">
      <c r="A35" s="90" t="s">
        <v>471</v>
      </c>
      <c r="B35" s="85" t="s">
        <v>472</v>
      </c>
      <c r="C35" s="85">
        <v>10.1</v>
      </c>
      <c r="D35" s="85">
        <v>13.3</v>
      </c>
      <c r="E35" s="85">
        <v>4.8</v>
      </c>
      <c r="F35" s="86">
        <v>7.3</v>
      </c>
      <c r="G35" s="85">
        <v>17.899999999999999</v>
      </c>
      <c r="H35" s="85">
        <v>13.4</v>
      </c>
      <c r="I35" s="85">
        <v>9.3000000000000007</v>
      </c>
      <c r="J35" s="85">
        <v>38.5</v>
      </c>
      <c r="K35" s="85">
        <v>17.8</v>
      </c>
      <c r="L35" s="85">
        <v>12.9</v>
      </c>
      <c r="M35" s="85">
        <v>18</v>
      </c>
      <c r="N35" s="87">
        <v>12.1</v>
      </c>
      <c r="O35" s="96" t="s">
        <v>29</v>
      </c>
    </row>
    <row r="36" spans="1:15" ht="18" customHeight="1">
      <c r="A36" s="89" t="s">
        <v>473</v>
      </c>
      <c r="B36" s="82" t="s">
        <v>474</v>
      </c>
      <c r="C36" s="82">
        <v>6</v>
      </c>
      <c r="D36" s="82">
        <v>7.5</v>
      </c>
      <c r="E36" s="82">
        <v>5.4</v>
      </c>
      <c r="F36" s="83">
        <v>-5.5</v>
      </c>
      <c r="G36" s="82">
        <v>7.7</v>
      </c>
      <c r="H36" s="82">
        <v>14.1</v>
      </c>
      <c r="I36" s="82">
        <v>12</v>
      </c>
      <c r="J36" s="82">
        <v>32.9</v>
      </c>
      <c r="K36" s="82">
        <v>6.4</v>
      </c>
      <c r="L36" s="82">
        <v>0.2</v>
      </c>
      <c r="M36" s="82">
        <v>-10.8</v>
      </c>
      <c r="N36" s="84">
        <v>-1.9</v>
      </c>
      <c r="O36" s="95" t="s">
        <v>29</v>
      </c>
    </row>
    <row r="37" spans="1:15" ht="18" customHeight="1">
      <c r="A37" s="90" t="s">
        <v>475</v>
      </c>
      <c r="B37" s="85" t="s">
        <v>476</v>
      </c>
      <c r="C37" s="85">
        <v>3.7</v>
      </c>
      <c r="D37" s="85">
        <v>3.1</v>
      </c>
      <c r="E37" s="85">
        <v>4</v>
      </c>
      <c r="F37" s="86">
        <v>-6.6</v>
      </c>
      <c r="G37" s="85">
        <v>1.3</v>
      </c>
      <c r="H37" s="85">
        <v>12.2</v>
      </c>
      <c r="I37" s="85">
        <v>12.3</v>
      </c>
      <c r="J37" s="85">
        <v>15</v>
      </c>
      <c r="K37" s="85">
        <v>6.6</v>
      </c>
      <c r="L37" s="85">
        <v>3.6</v>
      </c>
      <c r="M37" s="85">
        <v>5.9</v>
      </c>
      <c r="N37" s="87">
        <v>-9.8000000000000007</v>
      </c>
      <c r="O37" s="96" t="s">
        <v>29</v>
      </c>
    </row>
    <row r="38" spans="1:15" ht="18" customHeight="1">
      <c r="A38" s="89" t="s">
        <v>477</v>
      </c>
      <c r="B38" s="82" t="s">
        <v>478</v>
      </c>
      <c r="C38" s="82">
        <v>5.0999999999999996</v>
      </c>
      <c r="D38" s="82">
        <v>1.4</v>
      </c>
      <c r="E38" s="82">
        <v>9.6</v>
      </c>
      <c r="F38" s="83">
        <v>-7.1</v>
      </c>
      <c r="G38" s="82">
        <v>-5.7</v>
      </c>
      <c r="H38" s="82">
        <v>11.3</v>
      </c>
      <c r="I38" s="82">
        <v>3.6</v>
      </c>
      <c r="J38" s="82">
        <v>18.2</v>
      </c>
      <c r="K38" s="82">
        <v>12.3</v>
      </c>
      <c r="L38" s="82">
        <v>4.2</v>
      </c>
      <c r="M38" s="82">
        <v>4.7</v>
      </c>
      <c r="N38" s="84">
        <v>-9.6999999999999993</v>
      </c>
      <c r="O38" s="95" t="s">
        <v>29</v>
      </c>
    </row>
    <row r="39" spans="1:15" ht="18" customHeight="1">
      <c r="A39" s="90" t="s">
        <v>479</v>
      </c>
      <c r="B39" s="85" t="s">
        <v>480</v>
      </c>
      <c r="C39" s="85">
        <v>5.3</v>
      </c>
      <c r="D39" s="85">
        <v>-4.0999999999999996</v>
      </c>
      <c r="E39" s="85">
        <v>9.4</v>
      </c>
      <c r="F39" s="86">
        <v>-4.8</v>
      </c>
      <c r="G39" s="85">
        <v>1</v>
      </c>
      <c r="H39" s="85">
        <v>12.2</v>
      </c>
      <c r="I39" s="85">
        <v>11</v>
      </c>
      <c r="J39" s="85">
        <v>4</v>
      </c>
      <c r="K39" s="85">
        <v>7.2</v>
      </c>
      <c r="L39" s="85">
        <v>5.2</v>
      </c>
      <c r="M39" s="85">
        <v>7.7</v>
      </c>
      <c r="N39" s="87">
        <v>-9</v>
      </c>
      <c r="O39" s="96" t="s">
        <v>29</v>
      </c>
    </row>
    <row r="40" spans="1:15" ht="18" customHeight="1">
      <c r="A40" s="89" t="s">
        <v>481</v>
      </c>
      <c r="B40" s="82" t="s">
        <v>482</v>
      </c>
      <c r="C40" s="82">
        <v>8.8000000000000007</v>
      </c>
      <c r="D40" s="82">
        <v>3.2</v>
      </c>
      <c r="E40" s="82">
        <v>10.1</v>
      </c>
      <c r="F40" s="83">
        <v>5.2</v>
      </c>
      <c r="G40" s="82">
        <v>10.4</v>
      </c>
      <c r="H40" s="82">
        <v>11.4</v>
      </c>
      <c r="I40" s="82">
        <v>10.5</v>
      </c>
      <c r="J40" s="82">
        <v>7.7</v>
      </c>
      <c r="K40" s="82">
        <v>7.7</v>
      </c>
      <c r="L40" s="82">
        <v>13.7</v>
      </c>
      <c r="M40" s="82">
        <v>27.9</v>
      </c>
      <c r="N40" s="84">
        <v>2</v>
      </c>
      <c r="O40" s="95" t="s">
        <v>29</v>
      </c>
    </row>
    <row r="41" spans="1:15" ht="18" customHeight="1">
      <c r="A41" s="90" t="s">
        <v>483</v>
      </c>
      <c r="B41" s="85" t="s">
        <v>484</v>
      </c>
      <c r="C41" s="85">
        <v>12.8</v>
      </c>
      <c r="D41" s="85">
        <v>5.5</v>
      </c>
      <c r="E41" s="85">
        <v>12.4</v>
      </c>
      <c r="F41" s="86">
        <v>9.5</v>
      </c>
      <c r="G41" s="85">
        <v>21.5</v>
      </c>
      <c r="H41" s="85">
        <v>13.4</v>
      </c>
      <c r="I41" s="85">
        <v>8.3000000000000007</v>
      </c>
      <c r="J41" s="85">
        <v>30</v>
      </c>
      <c r="K41" s="85">
        <v>6.3</v>
      </c>
      <c r="L41" s="85">
        <v>15.6</v>
      </c>
      <c r="M41" s="85">
        <v>20.8</v>
      </c>
      <c r="N41" s="87">
        <v>15</v>
      </c>
      <c r="O41" s="96" t="s">
        <v>29</v>
      </c>
    </row>
    <row r="42" spans="1:15" ht="18" customHeight="1">
      <c r="A42" s="89" t="s">
        <v>485</v>
      </c>
      <c r="B42" s="82" t="s">
        <v>486</v>
      </c>
      <c r="C42" s="82">
        <v>10.3</v>
      </c>
      <c r="D42" s="82">
        <v>5.7</v>
      </c>
      <c r="E42" s="82">
        <v>8.4</v>
      </c>
      <c r="F42" s="83">
        <v>10.5</v>
      </c>
      <c r="G42" s="82">
        <v>19.600000000000001</v>
      </c>
      <c r="H42" s="82">
        <v>11.2</v>
      </c>
      <c r="I42" s="82">
        <v>7.8</v>
      </c>
      <c r="J42" s="82">
        <v>22.3</v>
      </c>
      <c r="K42" s="82">
        <v>5.9</v>
      </c>
      <c r="L42" s="82">
        <v>8.1</v>
      </c>
      <c r="M42" s="82">
        <v>3.3</v>
      </c>
      <c r="N42" s="84">
        <v>16.8</v>
      </c>
      <c r="O42" s="95" t="s">
        <v>29</v>
      </c>
    </row>
    <row r="43" spans="1:15" ht="18" customHeight="1">
      <c r="A43" s="90" t="s">
        <v>487</v>
      </c>
      <c r="B43" s="85" t="s">
        <v>488</v>
      </c>
      <c r="C43" s="85">
        <v>11.2</v>
      </c>
      <c r="D43" s="85">
        <v>9.1999999999999993</v>
      </c>
      <c r="E43" s="85">
        <v>9.3000000000000007</v>
      </c>
      <c r="F43" s="86">
        <v>12.9</v>
      </c>
      <c r="G43" s="85">
        <v>14.4</v>
      </c>
      <c r="H43" s="85">
        <v>10.8</v>
      </c>
      <c r="I43" s="85">
        <v>10.3</v>
      </c>
      <c r="J43" s="85">
        <v>25.8</v>
      </c>
      <c r="K43" s="85">
        <v>13.1</v>
      </c>
      <c r="L43" s="85">
        <v>10.7</v>
      </c>
      <c r="M43" s="85">
        <v>9</v>
      </c>
      <c r="N43" s="87">
        <v>17.3</v>
      </c>
      <c r="O43" s="96" t="s">
        <v>29</v>
      </c>
    </row>
    <row r="44" spans="1:15" ht="18" customHeight="1">
      <c r="A44" s="89" t="s">
        <v>489</v>
      </c>
      <c r="B44" s="82" t="s">
        <v>490</v>
      </c>
      <c r="C44" s="82">
        <v>9.6999999999999993</v>
      </c>
      <c r="D44" s="82">
        <v>6</v>
      </c>
      <c r="E44" s="82">
        <v>6.1</v>
      </c>
      <c r="F44" s="83">
        <v>9.6999999999999993</v>
      </c>
      <c r="G44" s="82">
        <v>18.100000000000001</v>
      </c>
      <c r="H44" s="82">
        <v>12.3</v>
      </c>
      <c r="I44" s="82">
        <v>21.7</v>
      </c>
      <c r="J44" s="82">
        <v>20.8</v>
      </c>
      <c r="K44" s="82">
        <v>10.3</v>
      </c>
      <c r="L44" s="82">
        <v>14.4</v>
      </c>
      <c r="M44" s="82">
        <v>23.9</v>
      </c>
      <c r="N44" s="84">
        <v>13.6</v>
      </c>
      <c r="O44" s="95" t="s">
        <v>29</v>
      </c>
    </row>
    <row r="45" spans="1:15" ht="18" customHeight="1">
      <c r="A45" s="90" t="s">
        <v>491</v>
      </c>
      <c r="B45" s="85" t="s">
        <v>492</v>
      </c>
      <c r="C45" s="85">
        <v>6.8</v>
      </c>
      <c r="D45" s="85">
        <v>5.6</v>
      </c>
      <c r="E45" s="85">
        <v>2.7</v>
      </c>
      <c r="F45" s="86">
        <v>9.6</v>
      </c>
      <c r="G45" s="85">
        <v>16.8</v>
      </c>
      <c r="H45" s="85">
        <v>9.4</v>
      </c>
      <c r="I45" s="85">
        <v>9.3000000000000007</v>
      </c>
      <c r="J45" s="85">
        <v>8.3000000000000007</v>
      </c>
      <c r="K45" s="85">
        <v>7.1</v>
      </c>
      <c r="L45" s="85">
        <v>7</v>
      </c>
      <c r="M45" s="85">
        <v>6.3</v>
      </c>
      <c r="N45" s="87">
        <v>13.5</v>
      </c>
      <c r="O45" s="96" t="s">
        <v>29</v>
      </c>
    </row>
    <row r="46" spans="1:15" ht="18" customHeight="1">
      <c r="A46" s="89" t="s">
        <v>493</v>
      </c>
      <c r="B46" s="82" t="s">
        <v>494</v>
      </c>
      <c r="C46" s="82">
        <v>7.8</v>
      </c>
      <c r="D46" s="82">
        <v>0.1</v>
      </c>
      <c r="E46" s="82">
        <v>5</v>
      </c>
      <c r="F46" s="83">
        <v>6.3</v>
      </c>
      <c r="G46" s="82">
        <v>18.7</v>
      </c>
      <c r="H46" s="82">
        <v>11.8</v>
      </c>
      <c r="I46" s="82">
        <v>7.7</v>
      </c>
      <c r="J46" s="82">
        <v>20.3</v>
      </c>
      <c r="K46" s="82">
        <v>6</v>
      </c>
      <c r="L46" s="82">
        <v>11.4</v>
      </c>
      <c r="M46" s="82">
        <v>18</v>
      </c>
      <c r="N46" s="84">
        <v>11.7</v>
      </c>
      <c r="O46" s="95" t="s">
        <v>29</v>
      </c>
    </row>
    <row r="47" spans="1:15" ht="18" customHeight="1">
      <c r="A47" s="90" t="s">
        <v>495</v>
      </c>
      <c r="B47" s="85" t="s">
        <v>496</v>
      </c>
      <c r="C47" s="85">
        <v>6.2</v>
      </c>
      <c r="D47" s="85">
        <v>0.4</v>
      </c>
      <c r="E47" s="85">
        <v>4</v>
      </c>
      <c r="F47" s="86">
        <v>1</v>
      </c>
      <c r="G47" s="85">
        <v>17.899999999999999</v>
      </c>
      <c r="H47" s="85">
        <v>10.3</v>
      </c>
      <c r="I47" s="85">
        <v>4.9000000000000004</v>
      </c>
      <c r="J47" s="85">
        <v>16.100000000000001</v>
      </c>
      <c r="K47" s="85">
        <v>1.5</v>
      </c>
      <c r="L47" s="85">
        <v>5.8</v>
      </c>
      <c r="M47" s="85">
        <v>4.9000000000000004</v>
      </c>
      <c r="N47" s="87">
        <v>6.4</v>
      </c>
      <c r="O47" s="96" t="s">
        <v>29</v>
      </c>
    </row>
    <row r="48" spans="1:15" ht="18" customHeight="1">
      <c r="A48" s="89" t="s">
        <v>497</v>
      </c>
      <c r="B48" s="82" t="s">
        <v>498</v>
      </c>
      <c r="C48" s="82">
        <v>6</v>
      </c>
      <c r="D48" s="82">
        <v>0.3</v>
      </c>
      <c r="E48" s="82">
        <v>4.3</v>
      </c>
      <c r="F48" s="83">
        <v>-0.1</v>
      </c>
      <c r="G48" s="82">
        <v>13.8</v>
      </c>
      <c r="H48" s="82">
        <v>7.6</v>
      </c>
      <c r="I48" s="82">
        <v>1.6</v>
      </c>
      <c r="J48" s="82">
        <v>30.4</v>
      </c>
      <c r="K48" s="82">
        <v>2.2999999999999998</v>
      </c>
      <c r="L48" s="82">
        <v>3.1</v>
      </c>
      <c r="M48" s="82">
        <v>-2.4</v>
      </c>
      <c r="N48" s="84">
        <v>5.9</v>
      </c>
      <c r="O48" s="95" t="s">
        <v>29</v>
      </c>
    </row>
    <row r="49" spans="1:15" ht="18" customHeight="1">
      <c r="A49" s="90" t="s">
        <v>499</v>
      </c>
      <c r="B49" s="85" t="s">
        <v>500</v>
      </c>
      <c r="C49" s="85">
        <v>10.3</v>
      </c>
      <c r="D49" s="85">
        <v>2.8</v>
      </c>
      <c r="E49" s="85">
        <v>11.4</v>
      </c>
      <c r="F49" s="86">
        <v>1</v>
      </c>
      <c r="G49" s="85">
        <v>15.8</v>
      </c>
      <c r="H49" s="85">
        <v>10.8</v>
      </c>
      <c r="I49" s="85">
        <v>5.2</v>
      </c>
      <c r="J49" s="85">
        <v>31</v>
      </c>
      <c r="K49" s="85">
        <v>9.3000000000000007</v>
      </c>
      <c r="L49" s="85">
        <v>7.3</v>
      </c>
      <c r="M49" s="85">
        <v>1</v>
      </c>
      <c r="N49" s="87">
        <v>13.4</v>
      </c>
      <c r="O49" s="96" t="s">
        <v>29</v>
      </c>
    </row>
    <row r="50" spans="1:15" ht="18" customHeight="1">
      <c r="A50" s="89" t="s">
        <v>501</v>
      </c>
      <c r="B50" s="82" t="s">
        <v>502</v>
      </c>
      <c r="C50" s="82">
        <v>7.8</v>
      </c>
      <c r="D50" s="82">
        <v>6.7</v>
      </c>
      <c r="E50" s="82">
        <v>7.8</v>
      </c>
      <c r="F50" s="83">
        <v>1.2</v>
      </c>
      <c r="G50" s="82">
        <v>12.3</v>
      </c>
      <c r="H50" s="82">
        <v>10.9</v>
      </c>
      <c r="I50" s="82">
        <v>2.2999999999999998</v>
      </c>
      <c r="J50" s="82">
        <v>6.1</v>
      </c>
      <c r="K50" s="82">
        <v>5.7</v>
      </c>
      <c r="L50" s="82">
        <v>6.8</v>
      </c>
      <c r="M50" s="82">
        <v>5.0999999999999996</v>
      </c>
      <c r="N50" s="84">
        <v>5.6</v>
      </c>
      <c r="O50" s="95" t="s">
        <v>29</v>
      </c>
    </row>
    <row r="51" spans="1:15" ht="18" customHeight="1">
      <c r="A51" s="90" t="s">
        <v>503</v>
      </c>
      <c r="B51" s="85" t="s">
        <v>504</v>
      </c>
      <c r="C51" s="85">
        <v>8.6</v>
      </c>
      <c r="D51" s="85">
        <v>9.6999999999999993</v>
      </c>
      <c r="E51" s="85">
        <v>7.7</v>
      </c>
      <c r="F51" s="86">
        <v>6.5</v>
      </c>
      <c r="G51" s="85">
        <v>11.4</v>
      </c>
      <c r="H51" s="85">
        <v>10.8</v>
      </c>
      <c r="I51" s="85">
        <v>5.0999999999999996</v>
      </c>
      <c r="J51" s="85">
        <v>7.2</v>
      </c>
      <c r="K51" s="85">
        <v>8.1999999999999993</v>
      </c>
      <c r="L51" s="85">
        <v>9.3000000000000007</v>
      </c>
      <c r="M51" s="85">
        <v>11.2</v>
      </c>
      <c r="N51" s="87">
        <v>4.9000000000000004</v>
      </c>
      <c r="O51" s="96" t="s">
        <v>29</v>
      </c>
    </row>
    <row r="52" spans="1:15" ht="18" customHeight="1">
      <c r="A52" s="89" t="s">
        <v>505</v>
      </c>
      <c r="B52" s="82" t="s">
        <v>506</v>
      </c>
      <c r="C52" s="82">
        <v>7.3</v>
      </c>
      <c r="D52" s="82">
        <v>8.1999999999999993</v>
      </c>
      <c r="E52" s="82">
        <v>7.2</v>
      </c>
      <c r="F52" s="83">
        <v>4.7</v>
      </c>
      <c r="G52" s="82">
        <v>9.9</v>
      </c>
      <c r="H52" s="82">
        <v>8.6999999999999993</v>
      </c>
      <c r="I52" s="82">
        <v>8.6</v>
      </c>
      <c r="J52" s="82">
        <v>-7.3</v>
      </c>
      <c r="K52" s="82">
        <v>12.9</v>
      </c>
      <c r="L52" s="82">
        <v>8.6</v>
      </c>
      <c r="M52" s="82">
        <v>11.4</v>
      </c>
      <c r="N52" s="84">
        <v>8.6999999999999993</v>
      </c>
      <c r="O52" s="95" t="s">
        <v>29</v>
      </c>
    </row>
    <row r="53" spans="1:15" ht="18" customHeight="1">
      <c r="A53" s="90" t="s">
        <v>507</v>
      </c>
      <c r="B53" s="85" t="s">
        <v>508</v>
      </c>
      <c r="C53" s="85">
        <v>3.5</v>
      </c>
      <c r="D53" s="85">
        <v>3.8</v>
      </c>
      <c r="E53" s="85">
        <v>1.8</v>
      </c>
      <c r="F53" s="86">
        <v>4</v>
      </c>
      <c r="G53" s="85">
        <v>1.5</v>
      </c>
      <c r="H53" s="85">
        <v>7.3</v>
      </c>
      <c r="I53" s="85">
        <v>5.2</v>
      </c>
      <c r="J53" s="85">
        <v>3.6</v>
      </c>
      <c r="K53" s="85">
        <v>11.9</v>
      </c>
      <c r="L53" s="85">
        <v>3.8</v>
      </c>
      <c r="M53" s="85">
        <v>4.0999999999999996</v>
      </c>
      <c r="N53" s="87">
        <v>5</v>
      </c>
      <c r="O53" s="96" t="s">
        <v>29</v>
      </c>
    </row>
    <row r="54" spans="1:15" ht="18" customHeight="1">
      <c r="A54" s="89" t="s">
        <v>509</v>
      </c>
      <c r="B54" s="82" t="s">
        <v>510</v>
      </c>
      <c r="C54" s="82">
        <v>2.6</v>
      </c>
      <c r="D54" s="82">
        <v>8.5</v>
      </c>
      <c r="E54" s="82">
        <v>-1.2</v>
      </c>
      <c r="F54" s="83">
        <v>2.2000000000000002</v>
      </c>
      <c r="G54" s="82">
        <v>6</v>
      </c>
      <c r="H54" s="82">
        <v>9.8000000000000007</v>
      </c>
      <c r="I54" s="82">
        <v>3.1</v>
      </c>
      <c r="J54" s="82">
        <v>3.8</v>
      </c>
      <c r="K54" s="82">
        <v>7.5</v>
      </c>
      <c r="L54" s="82">
        <v>3.6</v>
      </c>
      <c r="M54" s="82">
        <v>4.3</v>
      </c>
      <c r="N54" s="84">
        <v>8.5</v>
      </c>
      <c r="O54" s="95" t="s">
        <v>29</v>
      </c>
    </row>
    <row r="55" spans="1:15" ht="18" customHeight="1">
      <c r="A55" s="90" t="s">
        <v>511</v>
      </c>
      <c r="B55" s="85" t="s">
        <v>512</v>
      </c>
      <c r="C55" s="85">
        <v>5.5</v>
      </c>
      <c r="D55" s="85">
        <v>5.8</v>
      </c>
      <c r="E55" s="85">
        <v>3.1</v>
      </c>
      <c r="F55" s="86">
        <v>3.5</v>
      </c>
      <c r="G55" s="85">
        <v>8.8000000000000007</v>
      </c>
      <c r="H55" s="85">
        <v>11.1</v>
      </c>
      <c r="I55" s="85">
        <v>-0.3</v>
      </c>
      <c r="J55" s="85">
        <v>10.6</v>
      </c>
      <c r="K55" s="85">
        <v>11.6</v>
      </c>
      <c r="L55" s="85">
        <v>3.3</v>
      </c>
      <c r="M55" s="85">
        <v>-1.8</v>
      </c>
      <c r="N55" s="87">
        <v>8.1999999999999993</v>
      </c>
      <c r="O55" s="96" t="s">
        <v>29</v>
      </c>
    </row>
    <row r="56" spans="1:15" ht="18" customHeight="1">
      <c r="A56" s="82" t="s">
        <v>513</v>
      </c>
      <c r="B56" s="82" t="s">
        <v>514</v>
      </c>
      <c r="C56" s="82">
        <v>5.3</v>
      </c>
      <c r="D56" s="82">
        <v>7.1</v>
      </c>
      <c r="E56" s="82">
        <v>3.7</v>
      </c>
      <c r="F56" s="83">
        <v>4</v>
      </c>
      <c r="G56" s="82">
        <v>3.8</v>
      </c>
      <c r="H56" s="82">
        <v>12</v>
      </c>
      <c r="I56" s="82">
        <v>1.5</v>
      </c>
      <c r="J56" s="82">
        <v>9.1999999999999993</v>
      </c>
      <c r="K56" s="82">
        <v>10.199999999999999</v>
      </c>
      <c r="L56" s="82">
        <v>3.6</v>
      </c>
      <c r="M56" s="82">
        <v>-0.1</v>
      </c>
      <c r="N56" s="84">
        <v>5.9</v>
      </c>
      <c r="O56" s="95" t="s">
        <v>29</v>
      </c>
    </row>
    <row r="57" spans="1:15" ht="18" customHeight="1">
      <c r="A57" s="90" t="s">
        <v>515</v>
      </c>
      <c r="B57" s="85" t="s">
        <v>516</v>
      </c>
      <c r="C57" s="85">
        <v>4.5</v>
      </c>
      <c r="D57" s="85">
        <v>8.1</v>
      </c>
      <c r="E57" s="85">
        <v>2.6</v>
      </c>
      <c r="F57" s="86">
        <v>0.4</v>
      </c>
      <c r="G57" s="85">
        <v>6.5</v>
      </c>
      <c r="H57" s="85">
        <v>12.6</v>
      </c>
      <c r="I57" s="85">
        <v>-3.7</v>
      </c>
      <c r="J57" s="85">
        <v>-0.7</v>
      </c>
      <c r="K57" s="85">
        <v>7.4</v>
      </c>
      <c r="L57" s="85">
        <v>2.1</v>
      </c>
      <c r="M57" s="85">
        <v>-3.7</v>
      </c>
      <c r="N57" s="87">
        <v>7.1</v>
      </c>
      <c r="O57" s="96" t="s">
        <v>29</v>
      </c>
    </row>
    <row r="58" spans="1:15" ht="15">
      <c r="A58" s="82" t="s">
        <v>517</v>
      </c>
      <c r="B58" s="82" t="s">
        <v>518</v>
      </c>
      <c r="C58" s="82">
        <v>4.0999999999999996</v>
      </c>
      <c r="D58" s="82">
        <v>0.4</v>
      </c>
      <c r="E58" s="82">
        <v>4.4000000000000004</v>
      </c>
      <c r="F58" s="83">
        <v>-1.7</v>
      </c>
      <c r="G58" s="82">
        <v>3.8</v>
      </c>
      <c r="H58" s="82">
        <v>7.8</v>
      </c>
      <c r="I58" s="82">
        <v>-8.8000000000000007</v>
      </c>
      <c r="J58" s="82">
        <v>-5.2</v>
      </c>
      <c r="K58" s="82">
        <v>11.7</v>
      </c>
      <c r="L58" s="82">
        <v>-1.8</v>
      </c>
      <c r="M58" s="82">
        <v>-11.8</v>
      </c>
      <c r="N58" s="84">
        <v>-2.8</v>
      </c>
      <c r="O58" s="95" t="s">
        <v>29</v>
      </c>
    </row>
    <row r="59" spans="1:15" ht="15">
      <c r="A59" s="85" t="s">
        <v>519</v>
      </c>
      <c r="B59" s="85" t="s">
        <v>520</v>
      </c>
      <c r="C59" s="85">
        <v>-0.4</v>
      </c>
      <c r="D59" s="85">
        <v>1</v>
      </c>
      <c r="E59" s="85">
        <v>-1.2</v>
      </c>
      <c r="F59" s="86">
        <v>-1.7</v>
      </c>
      <c r="G59" s="85">
        <v>-5.7</v>
      </c>
      <c r="H59" s="85">
        <v>8.1999999999999993</v>
      </c>
      <c r="I59" s="85">
        <v>-10.7</v>
      </c>
      <c r="J59" s="85">
        <v>-6.1</v>
      </c>
      <c r="K59" s="85">
        <v>4.9000000000000004</v>
      </c>
      <c r="L59" s="85">
        <v>-4.3</v>
      </c>
      <c r="M59" s="85">
        <v>-11.7</v>
      </c>
      <c r="N59" s="87">
        <v>-3.1</v>
      </c>
      <c r="O59" s="96" t="s">
        <v>29</v>
      </c>
    </row>
    <row r="60" spans="1:15" ht="15">
      <c r="A60" s="82" t="s">
        <v>521</v>
      </c>
      <c r="B60" s="82" t="s">
        <v>522</v>
      </c>
      <c r="C60" s="82">
        <v>1.2</v>
      </c>
      <c r="D60" s="82">
        <v>1.4</v>
      </c>
      <c r="E60" s="82">
        <v>-0.2</v>
      </c>
      <c r="F60" s="83">
        <v>-1</v>
      </c>
      <c r="G60" s="82">
        <v>-1.2</v>
      </c>
      <c r="H60" s="82">
        <v>7.9</v>
      </c>
      <c r="I60" s="82">
        <v>-9.3000000000000007</v>
      </c>
      <c r="J60" s="82">
        <v>4.5999999999999996</v>
      </c>
      <c r="K60" s="82">
        <v>7.9</v>
      </c>
      <c r="L60" s="82">
        <v>-2.2999999999999998</v>
      </c>
      <c r="M60" s="82">
        <v>-9.8000000000000007</v>
      </c>
      <c r="N60" s="84">
        <v>-0.6</v>
      </c>
      <c r="O60" s="95" t="s">
        <v>29</v>
      </c>
    </row>
    <row r="61" spans="1:15" ht="15">
      <c r="A61" s="85" t="s">
        <v>523</v>
      </c>
      <c r="B61" s="85" t="s">
        <v>524</v>
      </c>
      <c r="C61" s="85">
        <v>-0.8</v>
      </c>
      <c r="D61" s="85">
        <v>-4</v>
      </c>
      <c r="E61" s="85">
        <v>-1.3</v>
      </c>
      <c r="F61" s="86">
        <v>-3</v>
      </c>
      <c r="G61" s="85">
        <v>-6.7</v>
      </c>
      <c r="H61" s="85">
        <v>5.8</v>
      </c>
      <c r="I61" s="85">
        <v>-7.8</v>
      </c>
      <c r="J61" s="85">
        <v>16.899999999999999</v>
      </c>
      <c r="K61" s="85">
        <v>7.7</v>
      </c>
      <c r="L61" s="85">
        <v>-5.3</v>
      </c>
      <c r="M61" s="85">
        <v>-14.8</v>
      </c>
      <c r="N61" s="87">
        <v>-4.3</v>
      </c>
      <c r="O61" s="96" t="s">
        <v>29</v>
      </c>
    </row>
    <row r="62" spans="1:15" ht="15">
      <c r="A62" s="82" t="s">
        <v>525</v>
      </c>
      <c r="B62" s="82" t="s">
        <v>526</v>
      </c>
      <c r="C62" s="82">
        <v>-3.5</v>
      </c>
      <c r="D62" s="82">
        <v>-2.4</v>
      </c>
      <c r="E62" s="82">
        <v>-2.2000000000000002</v>
      </c>
      <c r="F62" s="83">
        <v>-6.7</v>
      </c>
      <c r="G62" s="82">
        <v>-16</v>
      </c>
      <c r="H62" s="82">
        <v>4.5</v>
      </c>
      <c r="I62" s="82">
        <v>-9.1</v>
      </c>
      <c r="J62" s="82">
        <v>3.1</v>
      </c>
      <c r="K62" s="82">
        <v>0.3</v>
      </c>
      <c r="L62" s="82">
        <v>-7.5</v>
      </c>
      <c r="M62" s="82">
        <v>-16.5</v>
      </c>
      <c r="N62" s="84">
        <v>-5</v>
      </c>
      <c r="O62" s="95" t="s">
        <v>29</v>
      </c>
    </row>
    <row r="63" spans="1:15" ht="15">
      <c r="A63" s="85" t="s">
        <v>527</v>
      </c>
      <c r="B63" s="85" t="s">
        <v>528</v>
      </c>
      <c r="C63" s="85">
        <v>-5.7</v>
      </c>
      <c r="D63" s="85">
        <v>-6.6</v>
      </c>
      <c r="E63" s="85">
        <v>-3.2</v>
      </c>
      <c r="F63" s="86">
        <v>-11.5</v>
      </c>
      <c r="G63" s="85">
        <v>-16.600000000000001</v>
      </c>
      <c r="H63" s="85">
        <v>0.6</v>
      </c>
      <c r="I63" s="85">
        <v>-13.2</v>
      </c>
      <c r="J63" s="85">
        <v>-7.5</v>
      </c>
      <c r="K63" s="85">
        <v>-3.2</v>
      </c>
      <c r="L63" s="85">
        <v>-9.3000000000000007</v>
      </c>
      <c r="M63" s="85">
        <v>-16.899999999999999</v>
      </c>
      <c r="N63" s="87">
        <v>-9.6999999999999993</v>
      </c>
      <c r="O63" s="96" t="s">
        <v>29</v>
      </c>
    </row>
    <row r="64" spans="1:15" ht="15">
      <c r="A64" s="82" t="s">
        <v>529</v>
      </c>
      <c r="B64" s="82" t="s">
        <v>530</v>
      </c>
      <c r="C64" s="82">
        <v>-6.9</v>
      </c>
      <c r="D64" s="82">
        <v>-11.1</v>
      </c>
      <c r="E64" s="82">
        <v>-3.2</v>
      </c>
      <c r="F64" s="83">
        <v>-11.5</v>
      </c>
      <c r="G64" s="82">
        <v>-16.8</v>
      </c>
      <c r="H64" s="82">
        <v>1.6</v>
      </c>
      <c r="I64" s="82">
        <v>-14.4</v>
      </c>
      <c r="J64" s="82">
        <v>-15.5</v>
      </c>
      <c r="K64" s="82">
        <v>-7.5</v>
      </c>
      <c r="L64" s="82">
        <v>-12</v>
      </c>
      <c r="M64" s="82">
        <v>-22.7</v>
      </c>
      <c r="N64" s="84">
        <v>-14</v>
      </c>
      <c r="O64" s="95" t="s">
        <v>29</v>
      </c>
    </row>
    <row r="65" spans="1:15" ht="15">
      <c r="A65" s="85" t="s">
        <v>531</v>
      </c>
      <c r="B65" s="85" t="s">
        <v>532</v>
      </c>
      <c r="C65" s="85">
        <v>-7</v>
      </c>
      <c r="D65" s="85">
        <v>-9.5</v>
      </c>
      <c r="E65" s="85">
        <v>-2.8</v>
      </c>
      <c r="F65" s="86">
        <v>-13.3</v>
      </c>
      <c r="G65" s="85">
        <v>-17</v>
      </c>
      <c r="H65" s="85">
        <v>2.5</v>
      </c>
      <c r="I65" s="85">
        <v>-14.9</v>
      </c>
      <c r="J65" s="85">
        <v>-16.7</v>
      </c>
      <c r="K65" s="85">
        <v>-12.8</v>
      </c>
      <c r="L65" s="85">
        <v>-9.4</v>
      </c>
      <c r="M65" s="85">
        <v>-13.5</v>
      </c>
      <c r="N65" s="87">
        <v>-14.8</v>
      </c>
      <c r="O65" s="96" t="s">
        <v>29</v>
      </c>
    </row>
    <row r="66" spans="1:15" ht="15">
      <c r="A66" s="82" t="s">
        <v>533</v>
      </c>
      <c r="B66" s="82" t="s">
        <v>534</v>
      </c>
      <c r="C66" s="82">
        <v>-6.9</v>
      </c>
      <c r="D66" s="82">
        <v>-10.1</v>
      </c>
      <c r="E66" s="82">
        <v>-4</v>
      </c>
      <c r="F66" s="83">
        <v>-9.1999999999999993</v>
      </c>
      <c r="G66" s="82">
        <v>-12.1</v>
      </c>
      <c r="H66" s="82">
        <v>-2</v>
      </c>
      <c r="I66" s="82">
        <v>-20.6</v>
      </c>
      <c r="J66" s="82">
        <v>-15.7</v>
      </c>
      <c r="K66" s="82">
        <v>-11.7</v>
      </c>
      <c r="L66" s="82">
        <v>-9.1999999999999993</v>
      </c>
      <c r="M66" s="82">
        <v>-14</v>
      </c>
      <c r="N66" s="84">
        <v>-11.1</v>
      </c>
      <c r="O66" s="95" t="s">
        <v>29</v>
      </c>
    </row>
    <row r="67" spans="1:15" ht="15">
      <c r="A67" s="85" t="s">
        <v>535</v>
      </c>
      <c r="B67" s="85" t="s">
        <v>536</v>
      </c>
      <c r="C67" s="85">
        <v>-5.6</v>
      </c>
      <c r="D67" s="85">
        <v>-9.4</v>
      </c>
      <c r="E67" s="85">
        <v>-1.9</v>
      </c>
      <c r="F67" s="86">
        <v>-11.7</v>
      </c>
      <c r="G67" s="85">
        <v>-11.1</v>
      </c>
      <c r="H67" s="85">
        <v>-3.4</v>
      </c>
      <c r="I67" s="85">
        <v>-16.600000000000001</v>
      </c>
      <c r="J67" s="85">
        <v>-11.4</v>
      </c>
      <c r="K67" s="85">
        <v>-10.4</v>
      </c>
      <c r="L67" s="85">
        <v>-9</v>
      </c>
      <c r="M67" s="85">
        <v>-16.3</v>
      </c>
      <c r="N67" s="87">
        <v>-10.1</v>
      </c>
      <c r="O67" s="96" t="s">
        <v>29</v>
      </c>
    </row>
    <row r="68" spans="1:15" ht="15">
      <c r="A68" s="82" t="s">
        <v>537</v>
      </c>
      <c r="B68" s="82" t="s">
        <v>538</v>
      </c>
      <c r="C68" s="82">
        <v>-5.5</v>
      </c>
      <c r="D68" s="82">
        <v>-7.8</v>
      </c>
      <c r="E68" s="82">
        <v>-3.6</v>
      </c>
      <c r="F68" s="83">
        <v>-9.9</v>
      </c>
      <c r="G68" s="82">
        <v>-9.9</v>
      </c>
      <c r="H68" s="82">
        <v>-5.0999999999999996</v>
      </c>
      <c r="I68" s="82">
        <v>-13.5</v>
      </c>
      <c r="J68" s="82">
        <v>-5.2</v>
      </c>
      <c r="K68" s="82">
        <v>-4.3</v>
      </c>
      <c r="L68" s="82">
        <v>-7.3</v>
      </c>
      <c r="M68" s="82">
        <v>-12.2</v>
      </c>
      <c r="N68" s="84">
        <v>-6.7</v>
      </c>
      <c r="O68" s="95" t="s">
        <v>29</v>
      </c>
    </row>
    <row r="69" spans="1:15" ht="15">
      <c r="A69" s="85" t="s">
        <v>539</v>
      </c>
      <c r="B69" s="85" t="s">
        <v>540</v>
      </c>
      <c r="C69" s="85">
        <v>-2.7</v>
      </c>
      <c r="D69" s="85">
        <v>-5.5</v>
      </c>
      <c r="E69" s="85">
        <v>-2.5</v>
      </c>
      <c r="F69" s="86">
        <v>4.7</v>
      </c>
      <c r="G69" s="85">
        <v>3</v>
      </c>
      <c r="H69" s="85">
        <v>-2.9</v>
      </c>
      <c r="I69" s="85">
        <v>-5.0999999999999996</v>
      </c>
      <c r="J69" s="85">
        <v>-11.2</v>
      </c>
      <c r="K69" s="85">
        <v>-5.3</v>
      </c>
      <c r="L69" s="85">
        <v>-2.2000000000000002</v>
      </c>
      <c r="M69" s="85">
        <v>-7.7</v>
      </c>
      <c r="N69" s="87">
        <v>4.3</v>
      </c>
      <c r="O69" s="96" t="s">
        <v>29</v>
      </c>
    </row>
    <row r="70" spans="1:15" ht="15">
      <c r="A70" s="82" t="s">
        <v>541</v>
      </c>
      <c r="B70" s="82" t="s">
        <v>542</v>
      </c>
      <c r="C70" s="82">
        <v>2.4</v>
      </c>
      <c r="D70" s="82">
        <v>-1.5</v>
      </c>
      <c r="E70" s="82">
        <v>1.3</v>
      </c>
      <c r="F70" s="83">
        <v>6.5</v>
      </c>
      <c r="G70" s="82">
        <v>8.8000000000000007</v>
      </c>
      <c r="H70" s="82">
        <v>1.1000000000000001</v>
      </c>
      <c r="I70" s="82">
        <v>-1.2</v>
      </c>
      <c r="J70" s="82">
        <v>7.6</v>
      </c>
      <c r="K70" s="82">
        <v>3.6</v>
      </c>
      <c r="L70" s="82">
        <v>2.9</v>
      </c>
      <c r="M70" s="82">
        <v>-0.9</v>
      </c>
      <c r="N70" s="84">
        <v>5</v>
      </c>
      <c r="O70" s="95" t="s">
        <v>29</v>
      </c>
    </row>
    <row r="71" spans="1:15" ht="15">
      <c r="A71" s="85" t="s">
        <v>543</v>
      </c>
      <c r="B71" s="85" t="s">
        <v>544</v>
      </c>
      <c r="C71" s="85">
        <v>4.3</v>
      </c>
      <c r="D71" s="85">
        <v>-2.6</v>
      </c>
      <c r="E71" s="85">
        <v>2.6</v>
      </c>
      <c r="F71" s="86">
        <v>12.3</v>
      </c>
      <c r="G71" s="85">
        <v>15.3</v>
      </c>
      <c r="H71" s="85">
        <v>4.5</v>
      </c>
      <c r="I71" s="85">
        <v>-3.5</v>
      </c>
      <c r="J71" s="85">
        <v>1.6</v>
      </c>
      <c r="K71" s="85">
        <v>7</v>
      </c>
      <c r="L71" s="85">
        <v>7.5</v>
      </c>
      <c r="M71" s="85">
        <v>10.4</v>
      </c>
      <c r="N71" s="87">
        <v>13.2</v>
      </c>
      <c r="O71" s="96" t="s">
        <v>29</v>
      </c>
    </row>
    <row r="72" spans="1:15" ht="15">
      <c r="A72" s="82" t="s">
        <v>545</v>
      </c>
      <c r="B72" s="82" t="s">
        <v>546</v>
      </c>
      <c r="C72" s="82">
        <v>4.2</v>
      </c>
      <c r="D72" s="82">
        <v>-3.5</v>
      </c>
      <c r="E72" s="82">
        <v>4.4000000000000004</v>
      </c>
      <c r="F72" s="83">
        <v>6.9</v>
      </c>
      <c r="G72" s="82">
        <v>11.3</v>
      </c>
      <c r="H72" s="82">
        <v>7.1</v>
      </c>
      <c r="I72" s="82">
        <v>-5.5</v>
      </c>
      <c r="J72" s="82">
        <v>-8.3000000000000007</v>
      </c>
      <c r="K72" s="82">
        <v>3</v>
      </c>
      <c r="L72" s="82">
        <v>7.7</v>
      </c>
      <c r="M72" s="82">
        <v>9.5</v>
      </c>
      <c r="N72" s="84">
        <v>14</v>
      </c>
      <c r="O72" s="95" t="s">
        <v>29</v>
      </c>
    </row>
    <row r="73" spans="1:15" ht="15">
      <c r="A73" s="85" t="s">
        <v>547</v>
      </c>
      <c r="B73" s="85" t="s">
        <v>548</v>
      </c>
      <c r="C73" s="85">
        <v>4.3</v>
      </c>
      <c r="D73" s="85">
        <v>-5.0999999999999996</v>
      </c>
      <c r="E73" s="85">
        <v>6.7</v>
      </c>
      <c r="F73" s="86">
        <v>-1.3</v>
      </c>
      <c r="G73" s="85">
        <v>1.7</v>
      </c>
      <c r="H73" s="85">
        <v>5</v>
      </c>
      <c r="I73" s="85">
        <v>-8.3000000000000007</v>
      </c>
      <c r="J73" s="85">
        <v>1.1000000000000001</v>
      </c>
      <c r="K73" s="85">
        <v>10.9</v>
      </c>
      <c r="L73" s="85">
        <v>7</v>
      </c>
      <c r="M73" s="85">
        <v>17.899999999999999</v>
      </c>
      <c r="N73" s="87">
        <v>3.7</v>
      </c>
      <c r="O73" s="96" t="s">
        <v>29</v>
      </c>
    </row>
    <row r="74" spans="1:15" ht="15">
      <c r="A74" s="82" t="s">
        <v>549</v>
      </c>
      <c r="B74" s="82" t="s">
        <v>550</v>
      </c>
      <c r="C74" s="82">
        <v>1.7</v>
      </c>
      <c r="D74" s="82">
        <v>-6.9</v>
      </c>
      <c r="E74" s="82">
        <v>4</v>
      </c>
      <c r="F74" s="83">
        <v>-4.2</v>
      </c>
      <c r="G74" s="82">
        <v>-0.6</v>
      </c>
      <c r="H74" s="82">
        <v>6.3</v>
      </c>
      <c r="I74" s="82">
        <v>-9.6</v>
      </c>
      <c r="J74" s="82">
        <v>-1.6</v>
      </c>
      <c r="K74" s="82">
        <v>5.2</v>
      </c>
      <c r="L74" s="82">
        <v>4.8</v>
      </c>
      <c r="M74" s="82">
        <v>15.1</v>
      </c>
      <c r="N74" s="84">
        <v>6.1</v>
      </c>
      <c r="O74" s="95" t="s">
        <v>29</v>
      </c>
    </row>
    <row r="75" spans="1:15" ht="15">
      <c r="A75" s="85" t="s">
        <v>551</v>
      </c>
      <c r="B75" s="85" t="s">
        <v>552</v>
      </c>
      <c r="C75" s="85">
        <v>1.1000000000000001</v>
      </c>
      <c r="D75" s="85">
        <v>-5.0999999999999996</v>
      </c>
      <c r="E75" s="85">
        <v>2.4</v>
      </c>
      <c r="F75" s="86">
        <v>-1.3</v>
      </c>
      <c r="G75" s="85">
        <v>-4.0999999999999996</v>
      </c>
      <c r="H75" s="85">
        <v>4.9000000000000004</v>
      </c>
      <c r="I75" s="85">
        <v>-13.7</v>
      </c>
      <c r="J75" s="85">
        <v>0.3</v>
      </c>
      <c r="K75" s="85">
        <v>6.1</v>
      </c>
      <c r="L75" s="85">
        <v>4</v>
      </c>
      <c r="M75" s="85">
        <v>14.5</v>
      </c>
      <c r="N75" s="87">
        <v>2.2000000000000002</v>
      </c>
      <c r="O75" s="96" t="s">
        <v>29</v>
      </c>
    </row>
    <row r="76" spans="1:15" ht="15">
      <c r="A76" s="82" t="s">
        <v>553</v>
      </c>
      <c r="B76" s="82" t="s">
        <v>554</v>
      </c>
      <c r="C76" s="82">
        <v>2.2999999999999998</v>
      </c>
      <c r="D76" s="82">
        <v>-2.7</v>
      </c>
      <c r="E76" s="82">
        <v>2.2000000000000002</v>
      </c>
      <c r="F76" s="83">
        <v>2</v>
      </c>
      <c r="G76" s="82">
        <v>-2</v>
      </c>
      <c r="H76" s="82">
        <v>7.2</v>
      </c>
      <c r="I76" s="82">
        <v>-26.7</v>
      </c>
      <c r="J76" s="82">
        <v>0.8</v>
      </c>
      <c r="K76" s="82">
        <v>8.5</v>
      </c>
      <c r="L76" s="82">
        <v>4.5</v>
      </c>
      <c r="M76" s="82">
        <v>13.2</v>
      </c>
      <c r="N76" s="84">
        <v>2.5</v>
      </c>
      <c r="O76" s="95" t="s">
        <v>29</v>
      </c>
    </row>
    <row r="77" spans="1:15" ht="15">
      <c r="A77" s="85" t="s">
        <v>555</v>
      </c>
      <c r="B77" s="85" t="s">
        <v>556</v>
      </c>
      <c r="C77" s="85">
        <v>0.3</v>
      </c>
      <c r="D77" s="85">
        <v>0.1</v>
      </c>
      <c r="E77" s="85">
        <v>-0.9</v>
      </c>
      <c r="F77" s="86">
        <v>0.9</v>
      </c>
      <c r="G77" s="85">
        <v>-1.9</v>
      </c>
      <c r="H77" s="85">
        <v>6.8</v>
      </c>
      <c r="I77" s="85">
        <v>-29.4</v>
      </c>
      <c r="J77" s="85">
        <v>3.9</v>
      </c>
      <c r="K77" s="85">
        <v>4.0999999999999996</v>
      </c>
      <c r="L77" s="85">
        <v>2.2999999999999998</v>
      </c>
      <c r="M77" s="85">
        <v>8.1999999999999993</v>
      </c>
      <c r="N77" s="87">
        <v>3.6</v>
      </c>
      <c r="O77" s="96" t="s">
        <v>29</v>
      </c>
    </row>
    <row r="78" spans="1:15" ht="15">
      <c r="A78" s="82" t="s">
        <v>557</v>
      </c>
      <c r="B78" s="82" t="s">
        <v>558</v>
      </c>
      <c r="C78" s="82">
        <v>1</v>
      </c>
      <c r="D78" s="82">
        <v>0.9</v>
      </c>
      <c r="E78" s="82">
        <v>0.4</v>
      </c>
      <c r="F78" s="83">
        <v>-1.9</v>
      </c>
      <c r="G78" s="82">
        <v>-0.3</v>
      </c>
      <c r="H78" s="82">
        <v>5.6</v>
      </c>
      <c r="I78" s="82">
        <v>-23</v>
      </c>
      <c r="J78" s="82">
        <v>-3.8</v>
      </c>
      <c r="K78" s="82">
        <v>4.7</v>
      </c>
      <c r="L78" s="82">
        <v>4.0999999999999996</v>
      </c>
      <c r="M78" s="82">
        <v>13.6</v>
      </c>
      <c r="N78" s="84">
        <v>4.0999999999999996</v>
      </c>
      <c r="O78" s="95" t="s">
        <v>29</v>
      </c>
    </row>
    <row r="79" spans="1:15" ht="15">
      <c r="A79" s="85" t="s">
        <v>559</v>
      </c>
      <c r="B79" s="85" t="s">
        <v>560</v>
      </c>
      <c r="C79" s="85">
        <v>2.6</v>
      </c>
      <c r="D79" s="85">
        <v>0.5</v>
      </c>
      <c r="E79" s="85">
        <v>1.5</v>
      </c>
      <c r="F79" s="86">
        <v>0.5</v>
      </c>
      <c r="G79" s="85">
        <v>4.7</v>
      </c>
      <c r="H79" s="85">
        <v>6.8</v>
      </c>
      <c r="I79" s="85">
        <v>-16.899999999999999</v>
      </c>
      <c r="J79" s="85">
        <v>-1.9</v>
      </c>
      <c r="K79" s="85">
        <v>7.1</v>
      </c>
      <c r="L79" s="85">
        <v>4.5</v>
      </c>
      <c r="M79" s="85">
        <v>10</v>
      </c>
      <c r="N79" s="87">
        <v>3.9</v>
      </c>
      <c r="O79" s="96" t="s">
        <v>29</v>
      </c>
    </row>
    <row r="80" spans="1:15" ht="15">
      <c r="A80" s="82" t="s">
        <v>561</v>
      </c>
      <c r="B80" s="82" t="s">
        <v>562</v>
      </c>
      <c r="C80" s="82">
        <v>3.3</v>
      </c>
      <c r="D80" s="82">
        <v>1</v>
      </c>
      <c r="E80" s="82">
        <v>0.5</v>
      </c>
      <c r="F80" s="83">
        <v>1</v>
      </c>
      <c r="G80" s="82">
        <v>10.7</v>
      </c>
      <c r="H80" s="82">
        <v>7.9</v>
      </c>
      <c r="I80" s="82">
        <v>-7.1</v>
      </c>
      <c r="J80" s="82">
        <v>4.9000000000000004</v>
      </c>
      <c r="K80" s="82">
        <v>7.7</v>
      </c>
      <c r="L80" s="82">
        <v>4.5</v>
      </c>
      <c r="M80" s="82">
        <v>8.4</v>
      </c>
      <c r="N80" s="84">
        <v>5.3</v>
      </c>
      <c r="O80" s="95" t="s">
        <v>29</v>
      </c>
    </row>
    <row r="81" spans="1:15" ht="15">
      <c r="A81" s="85" t="s">
        <v>563</v>
      </c>
      <c r="B81" s="85" t="s">
        <v>564</v>
      </c>
      <c r="C81" s="85">
        <v>1.6</v>
      </c>
      <c r="D81" s="85">
        <v>-3.4</v>
      </c>
      <c r="E81" s="85">
        <v>4</v>
      </c>
      <c r="F81" s="86">
        <v>-12.4</v>
      </c>
      <c r="G81" s="85">
        <v>3.6</v>
      </c>
      <c r="H81" s="85">
        <v>9</v>
      </c>
      <c r="I81" s="85">
        <v>-8.8000000000000007</v>
      </c>
      <c r="J81" s="85">
        <v>-14.4</v>
      </c>
      <c r="K81" s="85">
        <v>-0.7</v>
      </c>
      <c r="L81" s="85">
        <v>0</v>
      </c>
      <c r="M81" s="85">
        <v>-3.7</v>
      </c>
      <c r="N81" s="87">
        <v>-2.2999999999999998</v>
      </c>
      <c r="O81" s="96" t="s">
        <v>29</v>
      </c>
    </row>
    <row r="82" spans="1:15" ht="15">
      <c r="A82" s="82" t="s">
        <v>565</v>
      </c>
      <c r="B82" s="82" t="s">
        <v>566</v>
      </c>
      <c r="C82" s="82">
        <v>-8</v>
      </c>
      <c r="D82" s="82">
        <v>-21</v>
      </c>
      <c r="E82" s="82">
        <v>6.8</v>
      </c>
      <c r="F82" s="83">
        <v>-61.1</v>
      </c>
      <c r="G82" s="82">
        <v>-6.4</v>
      </c>
      <c r="H82" s="82">
        <v>-1.8</v>
      </c>
      <c r="I82" s="82">
        <v>-59.8</v>
      </c>
      <c r="J82" s="82">
        <v>-31.8</v>
      </c>
      <c r="K82" s="82">
        <v>-20.3</v>
      </c>
      <c r="L82" s="82">
        <v>-15.3</v>
      </c>
      <c r="M82" s="82">
        <v>-40.4</v>
      </c>
      <c r="N82" s="84">
        <v>-1.6</v>
      </c>
      <c r="O82" s="95" t="s">
        <v>29</v>
      </c>
    </row>
    <row r="83" spans="1:15" ht="15">
      <c r="A83" s="85" t="s">
        <v>567</v>
      </c>
      <c r="B83" s="85" t="s">
        <v>568</v>
      </c>
      <c r="C83" s="85">
        <v>6.3</v>
      </c>
      <c r="D83" s="85">
        <v>-8.4</v>
      </c>
      <c r="E83" s="85">
        <v>5.7</v>
      </c>
      <c r="F83" s="86">
        <v>-15.3</v>
      </c>
      <c r="G83" s="85">
        <v>30.4</v>
      </c>
      <c r="H83" s="85">
        <v>12.1</v>
      </c>
      <c r="I83" s="85">
        <v>-34.799999999999997</v>
      </c>
      <c r="J83" s="85">
        <v>-8.1999999999999993</v>
      </c>
      <c r="K83" s="85">
        <v>15.5</v>
      </c>
      <c r="L83" s="85">
        <v>4.2</v>
      </c>
      <c r="M83" s="85">
        <v>-9.6</v>
      </c>
      <c r="N83" s="87">
        <v>26</v>
      </c>
      <c r="O83" s="96" t="s">
        <v>29</v>
      </c>
    </row>
    <row r="84" spans="1:15" ht="15">
      <c r="A84" s="82" t="s">
        <v>569</v>
      </c>
      <c r="B84" s="82" t="s">
        <v>570</v>
      </c>
      <c r="C84" s="82">
        <v>4.0999999999999996</v>
      </c>
      <c r="D84" s="82">
        <v>-6</v>
      </c>
      <c r="E84" s="82">
        <v>3</v>
      </c>
      <c r="F84" s="83">
        <v>-5.9</v>
      </c>
      <c r="G84" s="82">
        <v>13.1</v>
      </c>
      <c r="H84" s="82">
        <v>13.3</v>
      </c>
      <c r="I84" s="82">
        <v>-30.9</v>
      </c>
      <c r="J84" s="82">
        <v>-11</v>
      </c>
      <c r="K84" s="82">
        <v>11</v>
      </c>
      <c r="L84" s="82">
        <v>4.3</v>
      </c>
      <c r="M84" s="82">
        <v>-1</v>
      </c>
      <c r="N84" s="84">
        <v>19.100000000000001</v>
      </c>
      <c r="O84" s="95" t="s">
        <v>29</v>
      </c>
    </row>
    <row r="85" spans="1:15" ht="15">
      <c r="A85" s="85" t="s">
        <v>571</v>
      </c>
      <c r="B85" s="85" t="s">
        <v>572</v>
      </c>
      <c r="C85" s="85">
        <v>-0.7</v>
      </c>
      <c r="D85" s="85">
        <v>-6.8</v>
      </c>
      <c r="E85" s="85">
        <v>-2.5</v>
      </c>
      <c r="F85" s="86">
        <v>-18.8</v>
      </c>
      <c r="G85" s="85">
        <v>1.5</v>
      </c>
      <c r="H85" s="85">
        <v>11.2</v>
      </c>
      <c r="I85" s="85">
        <v>-43.3</v>
      </c>
      <c r="J85" s="85">
        <v>-8.3000000000000007</v>
      </c>
      <c r="K85" s="85">
        <v>12.9</v>
      </c>
      <c r="L85" s="85">
        <v>1.4</v>
      </c>
      <c r="M85" s="85">
        <v>0.1</v>
      </c>
      <c r="N85" s="87">
        <v>20.399999999999999</v>
      </c>
      <c r="O85" s="96" t="s">
        <v>29</v>
      </c>
    </row>
    <row r="86" spans="1:15" ht="15">
      <c r="A86" s="82" t="s">
        <v>573</v>
      </c>
      <c r="B86" s="82" t="s">
        <v>574</v>
      </c>
      <c r="C86" s="82">
        <v>14.8</v>
      </c>
      <c r="D86" s="82">
        <v>16.8</v>
      </c>
      <c r="E86" s="82">
        <v>-3</v>
      </c>
      <c r="F86" s="83">
        <v>130.9</v>
      </c>
      <c r="G86" s="82">
        <v>21.6</v>
      </c>
      <c r="H86" s="82">
        <v>21.6</v>
      </c>
      <c r="I86" s="82">
        <v>49.3</v>
      </c>
      <c r="J86" s="82">
        <v>24.7</v>
      </c>
      <c r="K86" s="82">
        <v>54.2</v>
      </c>
      <c r="L86" s="82">
        <v>24.8</v>
      </c>
      <c r="M86" s="82">
        <v>68.900000000000006</v>
      </c>
      <c r="N86" s="84">
        <v>22.7</v>
      </c>
      <c r="O86" s="95" t="s">
        <v>29</v>
      </c>
    </row>
    <row r="87" spans="1:15" ht="15">
      <c r="A87" s="85" t="s">
        <v>575</v>
      </c>
      <c r="B87" s="85" t="s">
        <v>576</v>
      </c>
      <c r="C87" s="85">
        <v>-1.2</v>
      </c>
      <c r="D87" s="85">
        <v>0.9</v>
      </c>
      <c r="E87" s="85">
        <v>-3.2</v>
      </c>
      <c r="F87" s="86">
        <v>12.7</v>
      </c>
      <c r="G87" s="85">
        <v>-18.2</v>
      </c>
      <c r="H87" s="85">
        <v>5.2</v>
      </c>
      <c r="I87" s="85">
        <v>-10.1</v>
      </c>
      <c r="J87" s="85">
        <v>-9.6</v>
      </c>
      <c r="K87" s="85">
        <v>8.5</v>
      </c>
      <c r="L87" s="85">
        <v>1</v>
      </c>
      <c r="M87" s="85">
        <v>12.2</v>
      </c>
      <c r="N87" s="87">
        <v>-7.2</v>
      </c>
      <c r="O87" s="96" t="s">
        <v>29</v>
      </c>
    </row>
    <row r="88" spans="1:15" ht="15">
      <c r="A88" s="82" t="s">
        <v>577</v>
      </c>
      <c r="B88" s="82" t="s">
        <v>578</v>
      </c>
      <c r="C88" s="82">
        <v>-4.5999999999999996</v>
      </c>
      <c r="D88" s="82">
        <v>-6.9</v>
      </c>
      <c r="E88" s="82">
        <v>-2</v>
      </c>
      <c r="F88" s="83">
        <v>-2.2000000000000002</v>
      </c>
      <c r="G88" s="82">
        <v>-20.5</v>
      </c>
      <c r="H88" s="82">
        <v>3.5</v>
      </c>
      <c r="I88" s="82">
        <v>-9</v>
      </c>
      <c r="J88" s="82">
        <v>-7.6</v>
      </c>
      <c r="K88" s="82">
        <v>-5.0999999999999996</v>
      </c>
      <c r="L88" s="82">
        <v>-4.2</v>
      </c>
      <c r="M88" s="82">
        <v>-0.6</v>
      </c>
      <c r="N88" s="84">
        <v>-8.9</v>
      </c>
      <c r="O88" s="95" t="s">
        <v>29</v>
      </c>
    </row>
    <row r="89" spans="1:15" ht="15">
      <c r="A89" s="85" t="s">
        <v>579</v>
      </c>
      <c r="B89" s="85" t="s">
        <v>580</v>
      </c>
      <c r="C89" s="85">
        <v>1.6</v>
      </c>
      <c r="D89" s="85">
        <v>1.7</v>
      </c>
      <c r="E89" s="85">
        <v>-0.9</v>
      </c>
      <c r="F89" s="86">
        <v>24.1</v>
      </c>
      <c r="G89" s="85">
        <v>-6.3</v>
      </c>
      <c r="H89" s="85">
        <v>8.9</v>
      </c>
      <c r="I89" s="85">
        <v>25.8</v>
      </c>
      <c r="J89" s="85">
        <v>0.2</v>
      </c>
      <c r="K89" s="85">
        <v>0.9</v>
      </c>
      <c r="L89" s="85">
        <v>1.4</v>
      </c>
      <c r="M89" s="85">
        <v>3.9</v>
      </c>
      <c r="N89" s="87">
        <v>-4.8</v>
      </c>
      <c r="O89" s="96" t="s">
        <v>29</v>
      </c>
    </row>
    <row r="90" spans="1:15" ht="15">
      <c r="A90" s="82" t="s">
        <v>581</v>
      </c>
      <c r="B90" s="82" t="s">
        <v>582</v>
      </c>
      <c r="C90" s="82">
        <v>1.3</v>
      </c>
      <c r="D90" s="82">
        <v>8.3000000000000007</v>
      </c>
      <c r="E90" s="82">
        <v>1.9</v>
      </c>
      <c r="F90" s="83">
        <v>12.6</v>
      </c>
      <c r="G90" s="82">
        <v>-12.1</v>
      </c>
      <c r="H90" s="82">
        <v>7.3</v>
      </c>
      <c r="I90" s="82">
        <v>8.5</v>
      </c>
      <c r="J90" s="82">
        <v>1.2</v>
      </c>
      <c r="K90" s="82">
        <v>-6.1</v>
      </c>
      <c r="L90" s="82">
        <v>-0.8</v>
      </c>
      <c r="M90" s="82">
        <v>-2.7</v>
      </c>
      <c r="N90" s="84">
        <v>-9.8000000000000007</v>
      </c>
      <c r="O90" s="95" t="s">
        <v>29</v>
      </c>
    </row>
    <row r="91" spans="1:15" ht="15">
      <c r="A91" s="85" t="s">
        <v>583</v>
      </c>
      <c r="B91" s="85" t="s">
        <v>584</v>
      </c>
      <c r="C91" s="85">
        <v>-0.4</v>
      </c>
      <c r="D91" s="85">
        <v>27.2</v>
      </c>
      <c r="E91" s="85">
        <v>1.6</v>
      </c>
      <c r="F91" s="86">
        <v>-10.6</v>
      </c>
      <c r="G91" s="85">
        <v>-9.9</v>
      </c>
      <c r="H91" s="85">
        <v>5.5</v>
      </c>
      <c r="I91" s="85">
        <v>20.3</v>
      </c>
      <c r="J91" s="85">
        <v>2.8</v>
      </c>
      <c r="K91" s="85">
        <v>-17.399999999999999</v>
      </c>
      <c r="L91" s="85">
        <v>-2.2999999999999998</v>
      </c>
      <c r="M91" s="85">
        <v>-4.5999999999999996</v>
      </c>
      <c r="N91" s="87">
        <v>-9.6999999999999993</v>
      </c>
      <c r="O91" s="96" t="s">
        <v>29</v>
      </c>
    </row>
    <row r="92" spans="1:15" ht="15">
      <c r="A92" s="82" t="s">
        <v>585</v>
      </c>
      <c r="B92" s="82" t="s">
        <v>586</v>
      </c>
      <c r="C92" s="82">
        <v>1.4</v>
      </c>
      <c r="D92" s="82">
        <v>28.4</v>
      </c>
      <c r="E92" s="82">
        <v>2.6</v>
      </c>
      <c r="F92" s="83">
        <v>-14</v>
      </c>
      <c r="G92" s="82">
        <v>0.8</v>
      </c>
      <c r="H92" s="82">
        <v>4</v>
      </c>
      <c r="I92" s="82">
        <v>3.7</v>
      </c>
      <c r="J92" s="82">
        <v>2.5</v>
      </c>
      <c r="K92" s="82">
        <v>-9.1999999999999993</v>
      </c>
      <c r="L92" s="82">
        <v>-0.6</v>
      </c>
      <c r="M92" s="82">
        <v>-2.7</v>
      </c>
      <c r="N92" s="84">
        <v>-10.4</v>
      </c>
      <c r="O92" s="95" t="s">
        <v>29</v>
      </c>
    </row>
    <row r="93" spans="1:15" ht="15">
      <c r="A93" s="85" t="s">
        <v>587</v>
      </c>
      <c r="B93" s="85" t="s">
        <v>588</v>
      </c>
      <c r="C93" s="85">
        <v>2.5</v>
      </c>
      <c r="D93" s="85">
        <v>19.7</v>
      </c>
      <c r="E93" s="85">
        <v>2.6</v>
      </c>
      <c r="F93" s="86">
        <v>-4.7</v>
      </c>
      <c r="G93" s="85">
        <v>3.6</v>
      </c>
      <c r="H93" s="85">
        <v>-0.4</v>
      </c>
      <c r="I93" s="85">
        <v>3.3</v>
      </c>
      <c r="J93" s="85">
        <v>4.5999999999999996</v>
      </c>
      <c r="K93" s="85">
        <v>-10.5</v>
      </c>
      <c r="L93" s="85">
        <v>2.4</v>
      </c>
      <c r="M93" s="85">
        <v>4.9000000000000004</v>
      </c>
      <c r="N93" s="87">
        <v>-3.2</v>
      </c>
      <c r="O93" s="96">
        <v>-6.2</v>
      </c>
    </row>
    <row r="94" spans="1:15" ht="15">
      <c r="A94" s="82" t="s">
        <v>589</v>
      </c>
      <c r="B94" s="82" t="s">
        <v>590</v>
      </c>
      <c r="C94" s="82">
        <v>0.3</v>
      </c>
      <c r="D94" s="82">
        <v>9.4</v>
      </c>
      <c r="E94" s="82">
        <v>2.6</v>
      </c>
      <c r="F94" s="83">
        <v>-12.2</v>
      </c>
      <c r="G94" s="82">
        <v>0.9</v>
      </c>
      <c r="H94" s="82">
        <v>5.2</v>
      </c>
      <c r="I94" s="82">
        <v>-4.5999999999999996</v>
      </c>
      <c r="J94" s="82">
        <v>-6.5</v>
      </c>
      <c r="K94" s="82">
        <v>-16.7</v>
      </c>
      <c r="L94" s="82">
        <v>1.7</v>
      </c>
      <c r="M94" s="82">
        <v>5.8</v>
      </c>
      <c r="N94" s="84">
        <v>-3.8</v>
      </c>
      <c r="O94" s="95">
        <v>-0.6</v>
      </c>
    </row>
    <row r="95" spans="1:15" ht="15">
      <c r="A95" s="85" t="s">
        <v>591</v>
      </c>
      <c r="B95" s="85" t="s">
        <v>592</v>
      </c>
      <c r="C95" s="85">
        <v>2.8</v>
      </c>
      <c r="D95" s="85">
        <v>-4.8</v>
      </c>
      <c r="E95" s="85">
        <v>5.3</v>
      </c>
      <c r="F95" s="86">
        <v>-2.8</v>
      </c>
      <c r="G95" s="85">
        <v>2.2999999999999998</v>
      </c>
      <c r="H95" s="85">
        <v>6.6</v>
      </c>
      <c r="I95" s="85">
        <v>-13.8</v>
      </c>
      <c r="J95" s="85">
        <v>5.7</v>
      </c>
      <c r="K95" s="85">
        <v>-7.3</v>
      </c>
      <c r="L95" s="85">
        <v>3</v>
      </c>
      <c r="M95" s="85">
        <v>11.1</v>
      </c>
      <c r="N95" s="87">
        <v>-2</v>
      </c>
      <c r="O95" s="96">
        <v>1.5</v>
      </c>
    </row>
    <row r="96" spans="1:15" ht="15">
      <c r="A96" s="82" t="s">
        <v>593</v>
      </c>
      <c r="B96" s="82" t="s">
        <v>594</v>
      </c>
      <c r="C96" s="82">
        <v>1.4</v>
      </c>
      <c r="D96" s="82">
        <v>-3.9</v>
      </c>
      <c r="E96" s="82">
        <v>4.2</v>
      </c>
      <c r="F96" s="83">
        <v>1.1000000000000001</v>
      </c>
      <c r="G96" s="82">
        <v>1.7</v>
      </c>
      <c r="H96" s="82">
        <v>6.8</v>
      </c>
      <c r="I96" s="82">
        <v>-6.1</v>
      </c>
      <c r="J96" s="82">
        <v>4</v>
      </c>
      <c r="K96" s="82">
        <v>-8.9</v>
      </c>
      <c r="L96" s="82">
        <v>2.1</v>
      </c>
      <c r="M96" s="82">
        <v>11.6</v>
      </c>
      <c r="N96" s="84">
        <v>1.7</v>
      </c>
      <c r="O96" s="95">
        <v>5.6</v>
      </c>
    </row>
    <row r="97" spans="1:15" ht="15">
      <c r="A97" s="85" t="s">
        <v>595</v>
      </c>
      <c r="B97" s="85" t="s">
        <v>596</v>
      </c>
      <c r="C97" s="85">
        <v>5.4</v>
      </c>
      <c r="D97" s="85">
        <v>-1.6</v>
      </c>
      <c r="E97" s="85">
        <v>8</v>
      </c>
      <c r="F97" s="86">
        <v>-0.3</v>
      </c>
      <c r="G97" s="85">
        <v>-0.3</v>
      </c>
      <c r="H97" s="85">
        <v>7.2</v>
      </c>
      <c r="I97" s="85">
        <v>-9</v>
      </c>
      <c r="J97" s="85">
        <v>-0.1</v>
      </c>
      <c r="K97" s="85">
        <v>6.6</v>
      </c>
      <c r="L97" s="85">
        <v>4.4000000000000004</v>
      </c>
      <c r="M97" s="85">
        <v>9.4</v>
      </c>
      <c r="N97" s="87">
        <v>-1.6</v>
      </c>
      <c r="O97" s="96">
        <v>-2</v>
      </c>
    </row>
    <row r="98" spans="1:15" ht="15">
      <c r="A98" s="82" t="s">
        <v>597</v>
      </c>
      <c r="B98" s="82" t="s">
        <v>598</v>
      </c>
      <c r="C98" s="82">
        <v>4</v>
      </c>
      <c r="D98" s="82">
        <v>-2.1</v>
      </c>
      <c r="E98" s="82">
        <v>4.0999999999999996</v>
      </c>
      <c r="F98" s="83">
        <v>-0.4</v>
      </c>
      <c r="G98" s="82">
        <v>5.4</v>
      </c>
      <c r="H98" s="82">
        <v>8.4</v>
      </c>
      <c r="I98" s="82">
        <v>-5.3</v>
      </c>
      <c r="J98" s="82">
        <v>6.6</v>
      </c>
      <c r="K98" s="82">
        <v>8.8000000000000007</v>
      </c>
      <c r="L98" s="82">
        <v>3.6</v>
      </c>
      <c r="M98" s="82">
        <v>14.8</v>
      </c>
      <c r="N98" s="84">
        <v>6.1</v>
      </c>
      <c r="O98" s="95">
        <v>-10.8</v>
      </c>
    </row>
    <row r="99" spans="1:15" ht="15">
      <c r="A99" s="85" t="s">
        <v>599</v>
      </c>
      <c r="B99" s="85" t="s">
        <v>600</v>
      </c>
      <c r="C99" s="85">
        <v>3.3</v>
      </c>
      <c r="D99" s="85">
        <v>-3.5</v>
      </c>
      <c r="E99" s="85">
        <v>3.5</v>
      </c>
      <c r="F99" s="86">
        <v>5</v>
      </c>
      <c r="G99" s="85">
        <v>4.8</v>
      </c>
      <c r="H99" s="85">
        <v>8.6</v>
      </c>
      <c r="I99" s="85">
        <v>-7.9</v>
      </c>
      <c r="J99" s="85">
        <v>-2.4</v>
      </c>
      <c r="K99" s="85">
        <v>6</v>
      </c>
      <c r="L99" s="85">
        <v>3.8</v>
      </c>
      <c r="M99" s="85">
        <v>12.1</v>
      </c>
      <c r="N99" s="87">
        <v>8.5</v>
      </c>
      <c r="O99" s="96">
        <v>-6.9</v>
      </c>
    </row>
    <row r="100" spans="1:15" ht="15">
      <c r="A100" s="82" t="s">
        <v>601</v>
      </c>
      <c r="B100" s="82" t="s">
        <v>602</v>
      </c>
      <c r="C100" s="82">
        <v>3.8</v>
      </c>
      <c r="D100" s="82">
        <v>1</v>
      </c>
      <c r="E100" s="82">
        <v>3.2</v>
      </c>
      <c r="F100" s="83">
        <v>6</v>
      </c>
      <c r="G100" s="82">
        <v>6.2</v>
      </c>
      <c r="H100" s="82">
        <v>5.3</v>
      </c>
      <c r="I100" s="82">
        <v>-7.5</v>
      </c>
      <c r="J100" s="82">
        <v>-0.5</v>
      </c>
      <c r="K100" s="82">
        <v>7</v>
      </c>
      <c r="L100" s="82">
        <v>3.3</v>
      </c>
      <c r="M100" s="82">
        <v>10</v>
      </c>
      <c r="N100" s="84">
        <v>6.3</v>
      </c>
      <c r="O100" s="95">
        <v>-8.3000000000000007</v>
      </c>
    </row>
    <row r="101" spans="1:15" ht="15">
      <c r="A101" s="85" t="s">
        <v>603</v>
      </c>
      <c r="B101" s="85" t="s">
        <v>604</v>
      </c>
      <c r="C101" s="85">
        <v>1.3</v>
      </c>
      <c r="D101" s="85">
        <v>1.5</v>
      </c>
      <c r="E101" s="85">
        <v>0.3</v>
      </c>
      <c r="F101" s="86">
        <v>3.8</v>
      </c>
      <c r="G101" s="85">
        <v>5.7</v>
      </c>
      <c r="H101" s="85">
        <v>3.6</v>
      </c>
      <c r="I101" s="85">
        <v>-3.9</v>
      </c>
      <c r="J101" s="85">
        <v>-1.4</v>
      </c>
      <c r="K101" s="85">
        <v>0.3</v>
      </c>
      <c r="L101" s="85">
        <v>1.1000000000000001</v>
      </c>
      <c r="M101" s="85">
        <v>5.2</v>
      </c>
      <c r="N101" s="87">
        <v>6.1</v>
      </c>
      <c r="O101" s="96">
        <v>-6.8</v>
      </c>
    </row>
    <row r="102" spans="1:15" ht="15">
      <c r="A102" s="82" t="s">
        <v>605</v>
      </c>
      <c r="B102" s="82" t="s">
        <v>606</v>
      </c>
      <c r="C102" s="82">
        <v>2.5</v>
      </c>
      <c r="D102" s="82">
        <v>-0.9</v>
      </c>
      <c r="E102" s="82">
        <v>2.4</v>
      </c>
      <c r="F102" s="83">
        <v>6.8</v>
      </c>
      <c r="G102" s="82">
        <v>2.4</v>
      </c>
      <c r="H102" s="82">
        <v>3.2</v>
      </c>
      <c r="I102" s="82">
        <v>-0.6</v>
      </c>
      <c r="J102" s="82">
        <v>-0.1</v>
      </c>
      <c r="K102" s="82">
        <v>4.2</v>
      </c>
      <c r="L102" s="82">
        <v>-0.6</v>
      </c>
      <c r="M102" s="82">
        <v>-6.2</v>
      </c>
      <c r="N102" s="84">
        <v>-0.5</v>
      </c>
      <c r="O102" s="95">
        <v>-6.1</v>
      </c>
    </row>
    <row r="103" spans="1:15" ht="15">
      <c r="A103" s="85" t="s">
        <v>607</v>
      </c>
      <c r="B103" s="85" t="s">
        <v>608</v>
      </c>
      <c r="C103" s="85">
        <v>0.8</v>
      </c>
      <c r="D103" s="85">
        <v>0.9</v>
      </c>
      <c r="E103" s="85">
        <v>-0.3</v>
      </c>
      <c r="F103" s="86">
        <v>-0.8</v>
      </c>
      <c r="G103" s="85">
        <v>4.2</v>
      </c>
      <c r="H103" s="85">
        <v>3.8</v>
      </c>
      <c r="I103" s="85">
        <v>0.9</v>
      </c>
      <c r="J103" s="85">
        <v>-0.1</v>
      </c>
      <c r="K103" s="85">
        <v>2</v>
      </c>
      <c r="L103" s="85">
        <v>-1.2</v>
      </c>
      <c r="M103" s="85">
        <v>-6.3</v>
      </c>
      <c r="N103" s="87">
        <v>-3.1</v>
      </c>
      <c r="O103" s="96">
        <v>-0.6</v>
      </c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scale="34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932d4e371b7fef948cc67a753af98634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73611c4bb1a057167cff00e7a11dd13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32FA9-6A74-4F96-B978-3B11FD052E14}"/>
</file>

<file path=customXml/itemProps2.xml><?xml version="1.0" encoding="utf-8"?>
<ds:datastoreItem xmlns:ds="http://schemas.openxmlformats.org/officeDocument/2006/customXml" ds:itemID="{4D8C57B2-66C7-4D1A-AB63-DE8F305BA8A9}"/>
</file>

<file path=customXml/itemProps3.xml><?xml version="1.0" encoding="utf-8"?>
<ds:datastoreItem xmlns:ds="http://schemas.openxmlformats.org/officeDocument/2006/customXml" ds:itemID="{381D27DF-05F0-4598-B72A-940400AFD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cp:keywords/>
  <dc:description/>
  <cp:lastModifiedBy>Breno Henrique Batista Siqueira</cp:lastModifiedBy>
  <cp:revision>0</cp:revision>
  <dcterms:created xsi:type="dcterms:W3CDTF">2017-11-29T20:07:34Z</dcterms:created>
  <dcterms:modified xsi:type="dcterms:W3CDTF">2025-11-12T19:36:46Z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0x0101009FAAA17EC6E5A842AFA56633150E2D8D</vt:lpwstr>
  </property>
  <property fmtid="{D5CDD505-2E9C-101B-9397-08002B2CF9AE}" pid="10" name="MediaServiceImageTags">
    <vt:lpwstr/>
  </property>
</Properties>
</file>