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lo\Documents\"/>
    </mc:Choice>
  </mc:AlternateContent>
  <bookViews>
    <workbookView xWindow="0" yWindow="0" windowWidth="23016" windowHeight="11184" tabRatio="900"/>
  </bookViews>
  <sheets>
    <sheet name="SÉRIE HIST IPCA" sheetId="1" r:id="rId1"/>
    <sheet name="Geral Alim IPCA (fórm)" sheetId="4" r:id="rId2"/>
    <sheet name="SH ANO (fórm) " sheetId="3" r:id="rId3"/>
  </sheets>
  <externalReferences>
    <externalReference r:id="rId4"/>
  </externalReferences>
  <definedNames>
    <definedName name="_xlnm.Print_Area" localSheetId="0">'SÉRIE HIST IPCA'!$A$1:$H$460</definedName>
    <definedName name="_xlnm.Print_Area" localSheetId="2">'SH ANO (fórm) '!$A$1:$G$42</definedName>
    <definedName name="HTML_CodePage" hidden="1">1252</definedName>
    <definedName name="HTML_Control" hidden="1">{"'RELATÓRIO'!$A$1:$E$20","'RELATÓRIO'!$A$22:$D$34","'INTERNET'!$A$31:$G$58","'INTERNET'!$A$1:$G$28","'SÉRIE HISTÓRICA'!$A$167:$H$212","'SÉRIE HISTÓRICA'!$A$56:$H$101"}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"C:\DIVULGAÇÃO INPC IPCA 2001\inpc0501.htm"</definedName>
    <definedName name="HTML_Title" hidden="1">""</definedName>
  </definedNames>
  <calcPr calcId="152511"/>
</workbook>
</file>

<file path=xl/calcChain.xml><?xml version="1.0" encoding="utf-8"?>
<calcChain xmlns="http://schemas.openxmlformats.org/spreadsheetml/2006/main">
  <c r="A2" i="4" l="1"/>
  <c r="C76" i="4"/>
  <c r="C36" i="4"/>
  <c r="A42" i="4"/>
  <c r="A40" i="4"/>
  <c r="K1100" i="1"/>
  <c r="A1100" i="1"/>
  <c r="K1099" i="1"/>
  <c r="A1099" i="1"/>
  <c r="K1098" i="1"/>
  <c r="A1098" i="1"/>
  <c r="K1097" i="1"/>
  <c r="A1097" i="1"/>
  <c r="K1096" i="1"/>
  <c r="A1096" i="1"/>
  <c r="K1095" i="1"/>
  <c r="A1095" i="1"/>
  <c r="K1094" i="1"/>
  <c r="A1094" i="1"/>
  <c r="K1093" i="1"/>
  <c r="A1093" i="1"/>
  <c r="K1092" i="1"/>
  <c r="A1092" i="1"/>
  <c r="K1091" i="1"/>
  <c r="A1091" i="1"/>
  <c r="K1090" i="1"/>
  <c r="A1090" i="1"/>
  <c r="K1089" i="1"/>
  <c r="A1089" i="1"/>
  <c r="K1088" i="1"/>
  <c r="A1088" i="1"/>
  <c r="K1087" i="1"/>
  <c r="A1087" i="1"/>
  <c r="K1086" i="1"/>
  <c r="A1086" i="1"/>
  <c r="K1085" i="1"/>
  <c r="A1085" i="1"/>
  <c r="K1084" i="1"/>
  <c r="A1084" i="1"/>
  <c r="K1083" i="1"/>
  <c r="A1083" i="1"/>
  <c r="K1082" i="1"/>
  <c r="A1082" i="1"/>
  <c r="K1081" i="1"/>
  <c r="A1081" i="1"/>
  <c r="K1080" i="1"/>
  <c r="A1080" i="1"/>
  <c r="K1079" i="1"/>
  <c r="A1079" i="1"/>
  <c r="K1078" i="1"/>
  <c r="A1078" i="1"/>
  <c r="K1077" i="1"/>
  <c r="A1077" i="1"/>
  <c r="K1076" i="1"/>
  <c r="A1076" i="1"/>
  <c r="K1075" i="1"/>
  <c r="A1075" i="1"/>
  <c r="K1074" i="1"/>
  <c r="A1074" i="1"/>
  <c r="K1073" i="1"/>
  <c r="A1073" i="1"/>
  <c r="K1072" i="1"/>
  <c r="A1072" i="1"/>
  <c r="K1071" i="1"/>
  <c r="A1071" i="1"/>
  <c r="K1070" i="1"/>
  <c r="A1070" i="1"/>
  <c r="K1069" i="1"/>
  <c r="A1069" i="1"/>
  <c r="K1068" i="1"/>
  <c r="A1068" i="1"/>
  <c r="K1067" i="1"/>
  <c r="A1067" i="1"/>
  <c r="K1066" i="1"/>
  <c r="A1066" i="1"/>
  <c r="K1065" i="1"/>
  <c r="A1065" i="1"/>
  <c r="K1064" i="1"/>
  <c r="A1064" i="1"/>
  <c r="K1063" i="1"/>
  <c r="A1063" i="1"/>
  <c r="K1062" i="1"/>
  <c r="A1062" i="1"/>
  <c r="K1061" i="1"/>
  <c r="A1061" i="1"/>
  <c r="K1060" i="1"/>
  <c r="A1060" i="1"/>
  <c r="K1059" i="1"/>
  <c r="A1059" i="1"/>
  <c r="K1058" i="1"/>
  <c r="A1058" i="1"/>
  <c r="K1057" i="1"/>
  <c r="A1057" i="1"/>
  <c r="K1056" i="1"/>
  <c r="A1056" i="1"/>
  <c r="K1055" i="1"/>
  <c r="A1055" i="1"/>
  <c r="K1054" i="1"/>
  <c r="A1054" i="1"/>
  <c r="K1053" i="1"/>
  <c r="A1053" i="1"/>
  <c r="K1052" i="1"/>
  <c r="A1052" i="1"/>
  <c r="K1051" i="1"/>
  <c r="A1051" i="1"/>
  <c r="K1050" i="1"/>
  <c r="A1050" i="1"/>
  <c r="K1049" i="1"/>
  <c r="A1049" i="1"/>
  <c r="K1048" i="1"/>
  <c r="A1048" i="1"/>
  <c r="K1047" i="1"/>
  <c r="A1047" i="1"/>
  <c r="K1046" i="1"/>
  <c r="A1046" i="1"/>
  <c r="K1045" i="1"/>
  <c r="A1045" i="1"/>
  <c r="K1044" i="1"/>
  <c r="A1044" i="1"/>
  <c r="K1043" i="1"/>
  <c r="A1043" i="1"/>
  <c r="K1042" i="1"/>
  <c r="A1042" i="1"/>
  <c r="K1041" i="1"/>
  <c r="A1041" i="1"/>
  <c r="K1040" i="1"/>
  <c r="A1040" i="1"/>
  <c r="K1039" i="1"/>
  <c r="A1039" i="1"/>
  <c r="K1038" i="1"/>
  <c r="A1038" i="1"/>
  <c r="K1037" i="1"/>
  <c r="A1037" i="1"/>
  <c r="K1036" i="1"/>
  <c r="A1036" i="1"/>
  <c r="K1035" i="1"/>
  <c r="A1035" i="1"/>
  <c r="K1034" i="1"/>
  <c r="A1034" i="1"/>
  <c r="K1033" i="1"/>
  <c r="A1033" i="1"/>
  <c r="K1032" i="1"/>
  <c r="A1032" i="1"/>
  <c r="K1031" i="1"/>
  <c r="A1031" i="1"/>
  <c r="K1030" i="1"/>
  <c r="A1030" i="1"/>
  <c r="K1029" i="1"/>
  <c r="A1029" i="1"/>
  <c r="K1028" i="1"/>
  <c r="A1028" i="1"/>
  <c r="K1027" i="1"/>
  <c r="A1027" i="1"/>
  <c r="K1026" i="1"/>
  <c r="A1026" i="1"/>
  <c r="K1025" i="1"/>
  <c r="A1025" i="1"/>
  <c r="K1024" i="1"/>
  <c r="A1024" i="1"/>
  <c r="K1023" i="1"/>
  <c r="A1023" i="1"/>
  <c r="K1022" i="1"/>
  <c r="A1022" i="1"/>
  <c r="K1021" i="1"/>
  <c r="A1021" i="1"/>
  <c r="K1020" i="1"/>
  <c r="A1020" i="1"/>
  <c r="K1019" i="1"/>
  <c r="A1019" i="1"/>
  <c r="K1018" i="1"/>
  <c r="A1018" i="1"/>
  <c r="K1017" i="1"/>
  <c r="A1017" i="1"/>
  <c r="K1016" i="1"/>
  <c r="A1016" i="1"/>
  <c r="K1015" i="1"/>
  <c r="A1015" i="1"/>
  <c r="K1014" i="1"/>
  <c r="A1014" i="1"/>
  <c r="K1013" i="1"/>
  <c r="A1013" i="1"/>
  <c r="K1012" i="1"/>
  <c r="A1012" i="1"/>
  <c r="K1011" i="1"/>
  <c r="A1011" i="1"/>
  <c r="K1010" i="1"/>
  <c r="A1010" i="1"/>
  <c r="K1009" i="1"/>
  <c r="A1009" i="1"/>
  <c r="K1008" i="1"/>
  <c r="A1008" i="1"/>
  <c r="K1007" i="1"/>
  <c r="A1007" i="1"/>
  <c r="K1006" i="1"/>
  <c r="A1006" i="1"/>
  <c r="K1005" i="1"/>
  <c r="A1005" i="1"/>
  <c r="K1004" i="1"/>
  <c r="A1004" i="1"/>
  <c r="K1003" i="1"/>
  <c r="A1003" i="1"/>
  <c r="K1002" i="1"/>
  <c r="A1002" i="1"/>
  <c r="K1001" i="1"/>
  <c r="A1001" i="1"/>
  <c r="K1000" i="1"/>
  <c r="A1000" i="1"/>
  <c r="K999" i="1"/>
  <c r="A999" i="1"/>
  <c r="K998" i="1"/>
  <c r="A998" i="1"/>
  <c r="K997" i="1"/>
  <c r="A997" i="1"/>
  <c r="K996" i="1"/>
  <c r="A996" i="1"/>
  <c r="K995" i="1"/>
  <c r="A995" i="1"/>
  <c r="K994" i="1"/>
  <c r="A994" i="1"/>
  <c r="K993" i="1"/>
  <c r="A993" i="1"/>
  <c r="K992" i="1"/>
  <c r="A992" i="1"/>
  <c r="K991" i="1"/>
  <c r="A991" i="1"/>
  <c r="K990" i="1"/>
  <c r="A990" i="1"/>
  <c r="K989" i="1"/>
  <c r="A989" i="1"/>
  <c r="K988" i="1"/>
  <c r="A988" i="1"/>
  <c r="K987" i="1"/>
  <c r="A987" i="1"/>
  <c r="K986" i="1"/>
  <c r="A986" i="1"/>
  <c r="K985" i="1"/>
  <c r="A985" i="1"/>
  <c r="K984" i="1"/>
  <c r="A984" i="1"/>
  <c r="K983" i="1"/>
  <c r="A983" i="1"/>
  <c r="K982" i="1"/>
  <c r="A982" i="1"/>
  <c r="K981" i="1"/>
  <c r="A981" i="1"/>
  <c r="K980" i="1"/>
  <c r="A980" i="1"/>
  <c r="K979" i="1"/>
  <c r="A979" i="1"/>
  <c r="K978" i="1"/>
  <c r="A978" i="1"/>
  <c r="K977" i="1"/>
  <c r="A977" i="1"/>
  <c r="K976" i="1"/>
  <c r="A976" i="1"/>
  <c r="K975" i="1"/>
  <c r="A975" i="1"/>
  <c r="K974" i="1"/>
  <c r="A974" i="1"/>
  <c r="K973" i="1"/>
  <c r="A973" i="1"/>
  <c r="K972" i="1"/>
  <c r="A972" i="1"/>
  <c r="K971" i="1"/>
  <c r="A971" i="1"/>
  <c r="K970" i="1"/>
  <c r="A970" i="1"/>
  <c r="K969" i="1"/>
  <c r="A969" i="1"/>
  <c r="K968" i="1"/>
  <c r="A968" i="1"/>
  <c r="K967" i="1"/>
  <c r="A967" i="1"/>
  <c r="K966" i="1"/>
  <c r="A966" i="1"/>
  <c r="K965" i="1"/>
  <c r="A965" i="1"/>
  <c r="K964" i="1"/>
  <c r="A964" i="1"/>
  <c r="K963" i="1"/>
  <c r="A963" i="1"/>
  <c r="K962" i="1"/>
  <c r="A962" i="1"/>
  <c r="K961" i="1"/>
  <c r="A961" i="1"/>
  <c r="K960" i="1"/>
  <c r="A960" i="1"/>
  <c r="K959" i="1"/>
  <c r="A959" i="1"/>
  <c r="K958" i="1"/>
  <c r="A958" i="1"/>
  <c r="K957" i="1"/>
  <c r="A957" i="1"/>
  <c r="K956" i="1"/>
  <c r="A956" i="1"/>
  <c r="K955" i="1"/>
  <c r="A955" i="1"/>
  <c r="K954" i="1"/>
  <c r="A954" i="1"/>
  <c r="K953" i="1"/>
  <c r="A953" i="1"/>
  <c r="K952" i="1"/>
  <c r="A952" i="1"/>
  <c r="K951" i="1"/>
  <c r="A951" i="1"/>
  <c r="K950" i="1"/>
  <c r="A950" i="1"/>
  <c r="K949" i="1"/>
  <c r="A949" i="1"/>
  <c r="K948" i="1"/>
  <c r="A948" i="1"/>
  <c r="K947" i="1"/>
  <c r="A947" i="1"/>
  <c r="K946" i="1"/>
  <c r="A946" i="1"/>
  <c r="K945" i="1"/>
  <c r="A945" i="1"/>
  <c r="K944" i="1"/>
  <c r="A944" i="1"/>
  <c r="K943" i="1"/>
  <c r="A943" i="1"/>
  <c r="K942" i="1"/>
  <c r="A942" i="1"/>
  <c r="K941" i="1"/>
  <c r="A941" i="1"/>
  <c r="K940" i="1"/>
  <c r="A940" i="1"/>
  <c r="K939" i="1"/>
  <c r="A939" i="1"/>
  <c r="K938" i="1"/>
  <c r="A938" i="1"/>
  <c r="K937" i="1"/>
  <c r="A937" i="1"/>
  <c r="K936" i="1"/>
  <c r="A936" i="1"/>
  <c r="K935" i="1"/>
  <c r="A935" i="1"/>
  <c r="K934" i="1"/>
  <c r="A934" i="1"/>
  <c r="K933" i="1"/>
  <c r="A933" i="1"/>
  <c r="K932" i="1"/>
  <c r="A932" i="1"/>
  <c r="K931" i="1"/>
  <c r="A931" i="1"/>
  <c r="K930" i="1"/>
  <c r="A930" i="1"/>
  <c r="K929" i="1"/>
  <c r="A929" i="1"/>
  <c r="K928" i="1"/>
  <c r="A928" i="1"/>
  <c r="K927" i="1"/>
  <c r="A927" i="1"/>
  <c r="K926" i="1"/>
  <c r="A926" i="1"/>
  <c r="K925" i="1"/>
  <c r="A925" i="1"/>
  <c r="K924" i="1"/>
  <c r="A924" i="1"/>
  <c r="K923" i="1"/>
  <c r="A923" i="1"/>
  <c r="K922" i="1"/>
  <c r="A922" i="1"/>
  <c r="K921" i="1"/>
  <c r="A921" i="1"/>
  <c r="K920" i="1"/>
  <c r="A920" i="1"/>
  <c r="K919" i="1"/>
  <c r="A919" i="1"/>
  <c r="K918" i="1"/>
  <c r="A918" i="1"/>
  <c r="K917" i="1"/>
  <c r="A917" i="1"/>
  <c r="K916" i="1"/>
  <c r="A916" i="1"/>
  <c r="K915" i="1"/>
  <c r="A915" i="1"/>
  <c r="K914" i="1"/>
  <c r="A914" i="1"/>
  <c r="K913" i="1"/>
  <c r="A913" i="1"/>
  <c r="K912" i="1"/>
  <c r="A912" i="1"/>
  <c r="K911" i="1"/>
  <c r="A911" i="1"/>
  <c r="K910" i="1"/>
  <c r="A910" i="1"/>
  <c r="K909" i="1"/>
  <c r="A909" i="1"/>
  <c r="K908" i="1"/>
  <c r="A908" i="1"/>
  <c r="K907" i="1"/>
  <c r="A907" i="1"/>
  <c r="K906" i="1"/>
  <c r="A906" i="1"/>
  <c r="K905" i="1"/>
  <c r="A905" i="1"/>
  <c r="K904" i="1"/>
  <c r="A904" i="1"/>
  <c r="K903" i="1"/>
  <c r="A903" i="1"/>
  <c r="K902" i="1"/>
  <c r="A902" i="1"/>
  <c r="K901" i="1"/>
  <c r="A901" i="1"/>
  <c r="K900" i="1"/>
  <c r="A900" i="1"/>
  <c r="K899" i="1"/>
  <c r="A899" i="1"/>
  <c r="K898" i="1"/>
  <c r="A898" i="1"/>
  <c r="K897" i="1"/>
  <c r="A897" i="1"/>
  <c r="K896" i="1"/>
  <c r="A896" i="1"/>
  <c r="K895" i="1"/>
  <c r="A895" i="1"/>
  <c r="K894" i="1"/>
  <c r="A894" i="1"/>
  <c r="K893" i="1"/>
  <c r="A893" i="1"/>
  <c r="K892" i="1"/>
  <c r="A892" i="1"/>
  <c r="K891" i="1"/>
  <c r="A891" i="1"/>
  <c r="K890" i="1"/>
  <c r="A890" i="1"/>
  <c r="K889" i="1"/>
  <c r="A889" i="1"/>
  <c r="K888" i="1"/>
  <c r="A888" i="1"/>
  <c r="K887" i="1"/>
  <c r="A887" i="1"/>
  <c r="K886" i="1"/>
  <c r="A886" i="1"/>
  <c r="K885" i="1"/>
  <c r="A885" i="1"/>
  <c r="K884" i="1"/>
  <c r="A884" i="1"/>
  <c r="K883" i="1"/>
  <c r="A883" i="1"/>
  <c r="K882" i="1"/>
  <c r="A882" i="1"/>
  <c r="K881" i="1"/>
  <c r="A881" i="1"/>
  <c r="K880" i="1"/>
  <c r="A880" i="1"/>
  <c r="K879" i="1"/>
  <c r="A879" i="1"/>
  <c r="K878" i="1"/>
  <c r="A878" i="1"/>
  <c r="K877" i="1"/>
  <c r="A877" i="1"/>
  <c r="K876" i="1"/>
  <c r="A876" i="1"/>
  <c r="K875" i="1"/>
  <c r="A875" i="1"/>
  <c r="K874" i="1"/>
  <c r="A874" i="1"/>
  <c r="K873" i="1"/>
  <c r="A873" i="1"/>
  <c r="K872" i="1"/>
  <c r="A872" i="1"/>
  <c r="K871" i="1"/>
  <c r="A871" i="1"/>
  <c r="K870" i="1"/>
  <c r="A870" i="1"/>
  <c r="K869" i="1"/>
  <c r="A869" i="1"/>
  <c r="K868" i="1"/>
  <c r="A868" i="1"/>
  <c r="K867" i="1"/>
  <c r="A867" i="1"/>
  <c r="K866" i="1"/>
  <c r="A866" i="1"/>
  <c r="K865" i="1"/>
  <c r="A865" i="1"/>
  <c r="K864" i="1"/>
  <c r="A864" i="1"/>
  <c r="K863" i="1"/>
  <c r="A863" i="1"/>
  <c r="K862" i="1"/>
  <c r="A862" i="1"/>
  <c r="K861" i="1"/>
  <c r="A861" i="1"/>
  <c r="K860" i="1"/>
  <c r="A860" i="1"/>
  <c r="K859" i="1"/>
  <c r="A859" i="1"/>
  <c r="K858" i="1"/>
  <c r="A858" i="1"/>
  <c r="K857" i="1"/>
  <c r="A857" i="1"/>
  <c r="K856" i="1"/>
  <c r="A856" i="1"/>
  <c r="K855" i="1"/>
  <c r="A855" i="1"/>
  <c r="K854" i="1"/>
  <c r="A854" i="1"/>
  <c r="K853" i="1"/>
  <c r="A853" i="1"/>
  <c r="K852" i="1"/>
  <c r="A852" i="1"/>
  <c r="K851" i="1"/>
  <c r="A851" i="1"/>
  <c r="K850" i="1"/>
  <c r="A850" i="1"/>
  <c r="K849" i="1"/>
  <c r="A849" i="1"/>
  <c r="K848" i="1"/>
  <c r="A848" i="1"/>
  <c r="K847" i="1"/>
  <c r="A847" i="1"/>
  <c r="K846" i="1"/>
  <c r="A846" i="1"/>
  <c r="K845" i="1"/>
  <c r="A845" i="1"/>
  <c r="K844" i="1"/>
  <c r="A844" i="1"/>
  <c r="K843" i="1"/>
  <c r="A843" i="1"/>
  <c r="K842" i="1"/>
  <c r="A842" i="1"/>
  <c r="K841" i="1"/>
  <c r="A841" i="1"/>
  <c r="K840" i="1"/>
  <c r="A840" i="1"/>
  <c r="K839" i="1"/>
  <c r="A839" i="1"/>
  <c r="K838" i="1"/>
  <c r="A838" i="1"/>
  <c r="K837" i="1"/>
  <c r="A837" i="1"/>
  <c r="K836" i="1"/>
  <c r="A836" i="1"/>
  <c r="K835" i="1"/>
  <c r="A835" i="1"/>
  <c r="K834" i="1"/>
  <c r="A834" i="1"/>
  <c r="K833" i="1"/>
  <c r="A833" i="1"/>
  <c r="K832" i="1"/>
  <c r="A832" i="1"/>
  <c r="K831" i="1"/>
  <c r="A831" i="1"/>
  <c r="K830" i="1"/>
  <c r="A830" i="1"/>
  <c r="K829" i="1"/>
  <c r="A829" i="1"/>
  <c r="K828" i="1"/>
  <c r="A828" i="1"/>
  <c r="K827" i="1"/>
  <c r="A827" i="1"/>
  <c r="K826" i="1"/>
  <c r="A826" i="1"/>
  <c r="K825" i="1"/>
  <c r="A825" i="1"/>
  <c r="K824" i="1"/>
  <c r="A824" i="1"/>
  <c r="K823" i="1"/>
  <c r="A823" i="1"/>
  <c r="K822" i="1"/>
  <c r="A822" i="1"/>
  <c r="K821" i="1"/>
  <c r="A821" i="1"/>
  <c r="K820" i="1"/>
  <c r="A820" i="1"/>
  <c r="K819" i="1"/>
  <c r="A819" i="1"/>
  <c r="K818" i="1"/>
  <c r="A818" i="1"/>
  <c r="K817" i="1"/>
  <c r="A817" i="1"/>
  <c r="K816" i="1"/>
  <c r="A816" i="1"/>
  <c r="K815" i="1"/>
  <c r="A815" i="1"/>
  <c r="K814" i="1"/>
  <c r="A814" i="1"/>
  <c r="K813" i="1"/>
  <c r="A813" i="1"/>
  <c r="K812" i="1"/>
  <c r="A812" i="1"/>
  <c r="K811" i="1"/>
  <c r="A811" i="1"/>
  <c r="K810" i="1"/>
  <c r="A810" i="1"/>
  <c r="K809" i="1"/>
  <c r="A809" i="1"/>
  <c r="K808" i="1"/>
  <c r="A808" i="1"/>
  <c r="K807" i="1"/>
  <c r="A807" i="1"/>
  <c r="K806" i="1"/>
  <c r="A806" i="1"/>
  <c r="K805" i="1"/>
  <c r="A805" i="1"/>
  <c r="K804" i="1"/>
  <c r="A804" i="1"/>
  <c r="K803" i="1"/>
  <c r="A803" i="1"/>
  <c r="K802" i="1"/>
  <c r="A802" i="1"/>
  <c r="K801" i="1"/>
  <c r="A801" i="1"/>
  <c r="K800" i="1"/>
  <c r="A800" i="1"/>
  <c r="K799" i="1"/>
  <c r="A799" i="1"/>
  <c r="K798" i="1"/>
  <c r="A798" i="1"/>
  <c r="K797" i="1"/>
  <c r="A797" i="1"/>
  <c r="K796" i="1"/>
  <c r="A796" i="1"/>
  <c r="K795" i="1"/>
  <c r="A795" i="1"/>
  <c r="K794" i="1"/>
  <c r="A794" i="1"/>
  <c r="K793" i="1"/>
  <c r="A793" i="1"/>
  <c r="K792" i="1"/>
  <c r="A792" i="1"/>
  <c r="K791" i="1"/>
  <c r="A791" i="1"/>
  <c r="K790" i="1"/>
  <c r="A790" i="1"/>
  <c r="K789" i="1"/>
  <c r="A789" i="1"/>
  <c r="K788" i="1"/>
  <c r="A788" i="1"/>
  <c r="K787" i="1"/>
  <c r="A787" i="1"/>
  <c r="K786" i="1"/>
  <c r="A786" i="1"/>
  <c r="K785" i="1"/>
  <c r="A785" i="1"/>
  <c r="K784" i="1"/>
  <c r="A784" i="1"/>
  <c r="K783" i="1"/>
  <c r="A783" i="1"/>
  <c r="K782" i="1"/>
  <c r="A782" i="1"/>
  <c r="K781" i="1"/>
  <c r="A781" i="1"/>
  <c r="K780" i="1"/>
  <c r="A780" i="1"/>
  <c r="K779" i="1"/>
  <c r="A779" i="1"/>
  <c r="K778" i="1"/>
  <c r="A778" i="1"/>
  <c r="K777" i="1"/>
  <c r="A777" i="1"/>
  <c r="K776" i="1"/>
  <c r="A776" i="1"/>
  <c r="K775" i="1"/>
  <c r="A775" i="1"/>
  <c r="K774" i="1"/>
  <c r="A774" i="1"/>
  <c r="K773" i="1"/>
  <c r="A773" i="1"/>
  <c r="K772" i="1"/>
  <c r="A772" i="1"/>
  <c r="K771" i="1"/>
  <c r="A771" i="1"/>
  <c r="K770" i="1"/>
  <c r="A770" i="1"/>
  <c r="K769" i="1"/>
  <c r="A769" i="1"/>
  <c r="K768" i="1"/>
  <c r="A768" i="1"/>
  <c r="K767" i="1"/>
  <c r="A767" i="1"/>
  <c r="K766" i="1"/>
  <c r="A766" i="1"/>
  <c r="K765" i="1"/>
  <c r="A765" i="1"/>
  <c r="K764" i="1"/>
  <c r="A764" i="1"/>
  <c r="K763" i="1"/>
  <c r="A763" i="1"/>
  <c r="K762" i="1"/>
  <c r="A762" i="1"/>
  <c r="K761" i="1"/>
  <c r="A761" i="1"/>
  <c r="K760" i="1"/>
  <c r="A760" i="1"/>
  <c r="K759" i="1"/>
  <c r="A759" i="1"/>
  <c r="K758" i="1"/>
  <c r="A758" i="1"/>
  <c r="K757" i="1"/>
  <c r="A757" i="1"/>
  <c r="K756" i="1"/>
  <c r="A756" i="1"/>
  <c r="K755" i="1"/>
  <c r="A755" i="1"/>
  <c r="K754" i="1"/>
  <c r="A754" i="1"/>
  <c r="K753" i="1"/>
  <c r="A753" i="1"/>
  <c r="K752" i="1"/>
  <c r="A752" i="1"/>
  <c r="K751" i="1"/>
  <c r="A751" i="1"/>
  <c r="K750" i="1"/>
  <c r="A750" i="1"/>
  <c r="K749" i="1"/>
  <c r="A749" i="1"/>
  <c r="K748" i="1"/>
  <c r="A748" i="1"/>
  <c r="K747" i="1"/>
  <c r="A747" i="1"/>
  <c r="K746" i="1"/>
  <c r="A746" i="1"/>
  <c r="K745" i="1"/>
  <c r="A745" i="1"/>
  <c r="K744" i="1"/>
  <c r="A744" i="1"/>
  <c r="K743" i="1"/>
  <c r="A743" i="1"/>
  <c r="K742" i="1"/>
  <c r="A742" i="1"/>
  <c r="K741" i="1"/>
  <c r="A741" i="1"/>
  <c r="K740" i="1"/>
  <c r="A740" i="1"/>
  <c r="K739" i="1"/>
  <c r="A739" i="1"/>
  <c r="K738" i="1"/>
  <c r="A738" i="1"/>
  <c r="K737" i="1"/>
  <c r="A737" i="1"/>
  <c r="K736" i="1"/>
  <c r="A736" i="1"/>
  <c r="K735" i="1"/>
  <c r="A735" i="1"/>
  <c r="K734" i="1"/>
  <c r="A734" i="1"/>
  <c r="K733" i="1"/>
  <c r="A733" i="1"/>
  <c r="K732" i="1"/>
  <c r="A732" i="1"/>
  <c r="K731" i="1"/>
  <c r="A731" i="1"/>
  <c r="K730" i="1"/>
  <c r="A730" i="1"/>
  <c r="K729" i="1"/>
  <c r="A729" i="1"/>
  <c r="K728" i="1"/>
  <c r="A728" i="1"/>
  <c r="K727" i="1"/>
  <c r="A727" i="1"/>
  <c r="K726" i="1"/>
  <c r="A726" i="1"/>
  <c r="K725" i="1"/>
  <c r="A725" i="1"/>
  <c r="K724" i="1"/>
  <c r="A724" i="1"/>
  <c r="K723" i="1"/>
  <c r="A723" i="1"/>
  <c r="K722" i="1"/>
  <c r="A722" i="1"/>
  <c r="K721" i="1"/>
  <c r="A721" i="1"/>
  <c r="K720" i="1"/>
  <c r="A720" i="1"/>
  <c r="K719" i="1"/>
  <c r="A719" i="1"/>
  <c r="K718" i="1"/>
  <c r="A718" i="1"/>
  <c r="K717" i="1"/>
  <c r="A717" i="1"/>
  <c r="K716" i="1"/>
  <c r="A716" i="1"/>
  <c r="K715" i="1"/>
  <c r="A715" i="1"/>
  <c r="K714" i="1"/>
  <c r="A714" i="1"/>
  <c r="K713" i="1"/>
  <c r="A713" i="1"/>
  <c r="K712" i="1"/>
  <c r="A712" i="1"/>
  <c r="K711" i="1"/>
  <c r="A711" i="1"/>
  <c r="K710" i="1"/>
  <c r="A710" i="1"/>
  <c r="K709" i="1"/>
  <c r="A709" i="1"/>
  <c r="K708" i="1"/>
  <c r="A708" i="1"/>
  <c r="K707" i="1"/>
  <c r="A707" i="1"/>
  <c r="K706" i="1"/>
  <c r="A706" i="1"/>
  <c r="K705" i="1"/>
  <c r="A705" i="1"/>
  <c r="K704" i="1"/>
  <c r="A704" i="1"/>
  <c r="K703" i="1"/>
  <c r="A703" i="1"/>
  <c r="K702" i="1"/>
  <c r="A702" i="1"/>
  <c r="K701" i="1"/>
  <c r="A701" i="1"/>
  <c r="K700" i="1"/>
  <c r="A700" i="1"/>
  <c r="K699" i="1"/>
  <c r="A699" i="1"/>
  <c r="K698" i="1"/>
  <c r="A698" i="1"/>
  <c r="K697" i="1"/>
  <c r="A697" i="1"/>
  <c r="K696" i="1"/>
  <c r="A696" i="1"/>
  <c r="K695" i="1"/>
  <c r="A695" i="1"/>
  <c r="K694" i="1"/>
  <c r="A694" i="1"/>
  <c r="K693" i="1"/>
  <c r="A693" i="1"/>
  <c r="K692" i="1"/>
  <c r="A692" i="1"/>
  <c r="K691" i="1"/>
  <c r="A691" i="1"/>
  <c r="K690" i="1"/>
  <c r="A690" i="1"/>
  <c r="K689" i="1"/>
  <c r="A689" i="1"/>
  <c r="K688" i="1"/>
  <c r="A688" i="1"/>
  <c r="K687" i="1"/>
  <c r="A687" i="1"/>
  <c r="K686" i="1"/>
  <c r="A686" i="1"/>
  <c r="K685" i="1"/>
  <c r="A685" i="1"/>
  <c r="K684" i="1"/>
  <c r="A684" i="1"/>
  <c r="K683" i="1"/>
  <c r="A683" i="1"/>
  <c r="K682" i="1"/>
  <c r="A682" i="1"/>
  <c r="K681" i="1"/>
  <c r="A681" i="1"/>
  <c r="K680" i="1"/>
  <c r="A680" i="1"/>
  <c r="K679" i="1"/>
  <c r="A679" i="1"/>
  <c r="K678" i="1"/>
  <c r="A678" i="1"/>
  <c r="K677" i="1"/>
  <c r="A677" i="1"/>
  <c r="K676" i="1"/>
  <c r="A676" i="1"/>
  <c r="K675" i="1"/>
  <c r="A675" i="1"/>
  <c r="K674" i="1"/>
  <c r="A674" i="1"/>
  <c r="K673" i="1"/>
  <c r="A673" i="1"/>
  <c r="K672" i="1"/>
  <c r="A672" i="1"/>
  <c r="K671" i="1"/>
  <c r="A671" i="1"/>
  <c r="K670" i="1"/>
  <c r="A670" i="1"/>
  <c r="K669" i="1"/>
  <c r="A669" i="1"/>
  <c r="K668" i="1"/>
  <c r="A668" i="1"/>
  <c r="K667" i="1"/>
  <c r="A667" i="1"/>
  <c r="K666" i="1"/>
  <c r="A666" i="1"/>
  <c r="K665" i="1"/>
  <c r="A665" i="1"/>
  <c r="K664" i="1"/>
  <c r="A664" i="1"/>
  <c r="K663" i="1"/>
  <c r="A663" i="1"/>
  <c r="K662" i="1"/>
  <c r="A662" i="1"/>
  <c r="K661" i="1"/>
  <c r="A661" i="1"/>
  <c r="K660" i="1"/>
  <c r="A660" i="1"/>
  <c r="K659" i="1"/>
  <c r="A659" i="1"/>
  <c r="K658" i="1"/>
  <c r="A658" i="1"/>
  <c r="K657" i="1"/>
  <c r="A657" i="1"/>
  <c r="K656" i="1"/>
  <c r="A656" i="1"/>
  <c r="K655" i="1"/>
  <c r="A655" i="1"/>
  <c r="K654" i="1"/>
  <c r="A654" i="1"/>
  <c r="K653" i="1"/>
  <c r="A653" i="1"/>
  <c r="K652" i="1"/>
  <c r="A652" i="1"/>
  <c r="K651" i="1"/>
  <c r="A651" i="1"/>
  <c r="K650" i="1"/>
  <c r="A650" i="1"/>
  <c r="K649" i="1"/>
  <c r="A649" i="1"/>
  <c r="K648" i="1"/>
  <c r="A648" i="1"/>
  <c r="K647" i="1"/>
  <c r="A647" i="1"/>
  <c r="K646" i="1"/>
  <c r="A646" i="1"/>
  <c r="K645" i="1"/>
  <c r="A645" i="1"/>
  <c r="K644" i="1"/>
  <c r="A644" i="1"/>
  <c r="K643" i="1"/>
  <c r="A643" i="1"/>
  <c r="K642" i="1"/>
  <c r="A642" i="1"/>
  <c r="K641" i="1"/>
  <c r="A641" i="1"/>
  <c r="K640" i="1"/>
  <c r="A640" i="1"/>
  <c r="K639" i="1"/>
  <c r="A639" i="1"/>
  <c r="K638" i="1"/>
  <c r="A638" i="1"/>
  <c r="K637" i="1"/>
  <c r="A637" i="1"/>
  <c r="K636" i="1"/>
  <c r="A636" i="1"/>
  <c r="K635" i="1"/>
  <c r="A635" i="1"/>
  <c r="K634" i="1"/>
  <c r="A634" i="1"/>
  <c r="K633" i="1"/>
  <c r="A633" i="1"/>
  <c r="K632" i="1"/>
  <c r="A632" i="1"/>
  <c r="K631" i="1"/>
  <c r="A631" i="1"/>
  <c r="K630" i="1"/>
  <c r="A630" i="1"/>
  <c r="K629" i="1"/>
  <c r="A629" i="1"/>
  <c r="K628" i="1"/>
  <c r="A628" i="1"/>
  <c r="K627" i="1"/>
  <c r="A627" i="1"/>
  <c r="K626" i="1"/>
  <c r="A626" i="1"/>
  <c r="K625" i="1"/>
  <c r="A625" i="1"/>
  <c r="K624" i="1"/>
  <c r="A624" i="1"/>
  <c r="K623" i="1"/>
  <c r="A623" i="1"/>
  <c r="K622" i="1"/>
  <c r="A622" i="1"/>
  <c r="K621" i="1"/>
  <c r="A621" i="1"/>
  <c r="K620" i="1"/>
  <c r="A620" i="1"/>
  <c r="K619" i="1"/>
  <c r="A619" i="1"/>
  <c r="K618" i="1"/>
  <c r="A618" i="1"/>
  <c r="K617" i="1"/>
  <c r="A617" i="1"/>
  <c r="K616" i="1"/>
  <c r="A616" i="1"/>
  <c r="K615" i="1"/>
  <c r="A615" i="1"/>
  <c r="K614" i="1"/>
  <c r="A614" i="1"/>
  <c r="K613" i="1"/>
  <c r="A613" i="1"/>
  <c r="K612" i="1"/>
  <c r="A612" i="1"/>
  <c r="K611" i="1"/>
  <c r="A611" i="1"/>
  <c r="K610" i="1"/>
  <c r="A610" i="1"/>
  <c r="K609" i="1"/>
  <c r="A609" i="1"/>
  <c r="K608" i="1"/>
  <c r="A608" i="1"/>
  <c r="K607" i="1"/>
  <c r="A607" i="1"/>
  <c r="K606" i="1"/>
  <c r="A606" i="1"/>
  <c r="K605" i="1"/>
  <c r="A605" i="1"/>
  <c r="K604" i="1"/>
  <c r="A604" i="1"/>
  <c r="K603" i="1"/>
  <c r="A603" i="1"/>
  <c r="K602" i="1"/>
  <c r="A602" i="1"/>
  <c r="K601" i="1"/>
  <c r="A601" i="1"/>
  <c r="K600" i="1"/>
  <c r="A600" i="1"/>
  <c r="K599" i="1"/>
  <c r="A599" i="1"/>
  <c r="K598" i="1"/>
  <c r="A598" i="1"/>
  <c r="K597" i="1"/>
  <c r="A597" i="1"/>
  <c r="K596" i="1"/>
  <c r="A596" i="1"/>
  <c r="K595" i="1"/>
  <c r="A595" i="1"/>
  <c r="K594" i="1"/>
  <c r="A594" i="1"/>
  <c r="K593" i="1"/>
  <c r="A593" i="1"/>
  <c r="K592" i="1"/>
  <c r="A592" i="1"/>
  <c r="K591" i="1"/>
  <c r="A591" i="1"/>
  <c r="K590" i="1"/>
  <c r="A590" i="1"/>
  <c r="K589" i="1"/>
  <c r="A589" i="1"/>
  <c r="K588" i="1"/>
  <c r="A588" i="1"/>
  <c r="K587" i="1"/>
  <c r="A587" i="1"/>
  <c r="K586" i="1"/>
  <c r="A586" i="1"/>
  <c r="K585" i="1"/>
  <c r="A585" i="1"/>
  <c r="K584" i="1"/>
  <c r="A584" i="1"/>
  <c r="K583" i="1"/>
  <c r="A583" i="1"/>
  <c r="K582" i="1"/>
  <c r="A582" i="1"/>
  <c r="K581" i="1"/>
  <c r="A581" i="1"/>
  <c r="K580" i="1"/>
  <c r="A580" i="1"/>
  <c r="K579" i="1"/>
  <c r="A579" i="1"/>
  <c r="K578" i="1"/>
  <c r="A578" i="1"/>
  <c r="K577" i="1"/>
  <c r="A577" i="1"/>
  <c r="K576" i="1"/>
  <c r="A576" i="1"/>
  <c r="K575" i="1"/>
  <c r="A575" i="1"/>
  <c r="K574" i="1"/>
  <c r="A574" i="1"/>
  <c r="K573" i="1"/>
  <c r="A573" i="1"/>
  <c r="K572" i="1"/>
  <c r="A572" i="1"/>
  <c r="K571" i="1"/>
  <c r="A571" i="1"/>
  <c r="K570" i="1"/>
  <c r="A570" i="1"/>
  <c r="K569" i="1"/>
  <c r="A569" i="1"/>
  <c r="K568" i="1"/>
  <c r="A568" i="1"/>
  <c r="K567" i="1"/>
  <c r="A567" i="1"/>
  <c r="K566" i="1"/>
  <c r="A566" i="1"/>
  <c r="K565" i="1"/>
  <c r="A565" i="1"/>
  <c r="K564" i="1"/>
  <c r="A564" i="1"/>
  <c r="K563" i="1"/>
  <c r="A563" i="1"/>
  <c r="K562" i="1"/>
  <c r="A562" i="1"/>
  <c r="K561" i="1"/>
  <c r="A561" i="1"/>
  <c r="K560" i="1"/>
  <c r="A560" i="1"/>
  <c r="K559" i="1"/>
  <c r="A559" i="1"/>
  <c r="K558" i="1"/>
  <c r="A558" i="1"/>
  <c r="K557" i="1"/>
  <c r="A557" i="1"/>
  <c r="K556" i="1"/>
  <c r="A556" i="1"/>
  <c r="K555" i="1"/>
  <c r="A555" i="1"/>
  <c r="K554" i="1"/>
  <c r="A554" i="1"/>
  <c r="K553" i="1"/>
  <c r="A553" i="1"/>
  <c r="K552" i="1"/>
  <c r="A552" i="1"/>
  <c r="K551" i="1"/>
  <c r="A551" i="1"/>
  <c r="K550" i="1"/>
  <c r="A550" i="1"/>
  <c r="K549" i="1"/>
  <c r="A549" i="1"/>
  <c r="K548" i="1"/>
  <c r="A548" i="1"/>
  <c r="K547" i="1"/>
  <c r="A547" i="1"/>
  <c r="K546" i="1"/>
  <c r="A546" i="1"/>
  <c r="K545" i="1"/>
  <c r="A545" i="1"/>
  <c r="K544" i="1"/>
  <c r="A544" i="1"/>
  <c r="K543" i="1"/>
  <c r="A543" i="1"/>
  <c r="K542" i="1"/>
  <c r="A542" i="1"/>
  <c r="K541" i="1"/>
  <c r="A541" i="1"/>
  <c r="K540" i="1"/>
  <c r="A540" i="1"/>
  <c r="K539" i="1"/>
  <c r="A539" i="1"/>
  <c r="K538" i="1"/>
  <c r="A538" i="1"/>
  <c r="K537" i="1"/>
  <c r="A537" i="1"/>
  <c r="K536" i="1"/>
  <c r="A536" i="1"/>
  <c r="K535" i="1"/>
  <c r="A535" i="1"/>
  <c r="K534" i="1"/>
  <c r="A534" i="1"/>
  <c r="K533" i="1"/>
  <c r="A533" i="1"/>
  <c r="K532" i="1"/>
  <c r="A532" i="1"/>
  <c r="K531" i="1"/>
  <c r="A531" i="1"/>
  <c r="K530" i="1"/>
  <c r="A530" i="1"/>
  <c r="K529" i="1"/>
  <c r="A529" i="1"/>
  <c r="K528" i="1"/>
  <c r="A528" i="1"/>
  <c r="K527" i="1"/>
  <c r="A527" i="1"/>
  <c r="K526" i="1"/>
  <c r="A526" i="1"/>
  <c r="K525" i="1"/>
  <c r="A525" i="1"/>
  <c r="K524" i="1"/>
  <c r="A524" i="1"/>
  <c r="K523" i="1"/>
  <c r="A523" i="1"/>
  <c r="K522" i="1"/>
  <c r="A522" i="1"/>
  <c r="K521" i="1"/>
  <c r="A521" i="1"/>
  <c r="K520" i="1"/>
  <c r="A520" i="1"/>
  <c r="K519" i="1"/>
  <c r="A519" i="1"/>
  <c r="K518" i="1"/>
  <c r="A518" i="1"/>
  <c r="K517" i="1"/>
  <c r="A517" i="1"/>
  <c r="K516" i="1"/>
  <c r="A516" i="1"/>
  <c r="K515" i="1"/>
  <c r="A515" i="1"/>
  <c r="K514" i="1"/>
  <c r="A514" i="1"/>
  <c r="K513" i="1"/>
  <c r="A513" i="1"/>
  <c r="K512" i="1"/>
  <c r="A512" i="1"/>
  <c r="K511" i="1"/>
  <c r="A511" i="1"/>
  <c r="K510" i="1"/>
  <c r="A510" i="1"/>
  <c r="K509" i="1"/>
  <c r="A509" i="1"/>
  <c r="K508" i="1"/>
  <c r="A508" i="1"/>
  <c r="K507" i="1"/>
  <c r="A507" i="1"/>
  <c r="K506" i="1"/>
  <c r="A506" i="1"/>
  <c r="K505" i="1"/>
  <c r="A505" i="1"/>
  <c r="K504" i="1"/>
  <c r="A504" i="1"/>
  <c r="K503" i="1"/>
  <c r="A503" i="1"/>
  <c r="K502" i="1"/>
  <c r="A502" i="1"/>
  <c r="K501" i="1"/>
  <c r="A501" i="1"/>
  <c r="K500" i="1"/>
  <c r="A500" i="1"/>
  <c r="K499" i="1"/>
  <c r="A499" i="1"/>
  <c r="K498" i="1"/>
  <c r="A498" i="1"/>
  <c r="K497" i="1"/>
  <c r="A497" i="1"/>
  <c r="K496" i="1"/>
  <c r="A496" i="1"/>
  <c r="K495" i="1"/>
  <c r="A495" i="1"/>
  <c r="K494" i="1"/>
  <c r="A494" i="1"/>
  <c r="K493" i="1"/>
  <c r="A493" i="1"/>
  <c r="K492" i="1"/>
  <c r="A492" i="1"/>
  <c r="K491" i="1"/>
  <c r="A491" i="1"/>
  <c r="K490" i="1"/>
  <c r="A490" i="1"/>
  <c r="K489" i="1"/>
  <c r="A489" i="1"/>
  <c r="K488" i="1"/>
  <c r="A488" i="1"/>
  <c r="K487" i="1"/>
  <c r="A487" i="1"/>
  <c r="K486" i="1"/>
  <c r="A486" i="1"/>
  <c r="K485" i="1"/>
  <c r="A485" i="1"/>
  <c r="K484" i="1"/>
  <c r="A484" i="1"/>
  <c r="K483" i="1"/>
  <c r="A483" i="1"/>
  <c r="K482" i="1"/>
  <c r="A482" i="1"/>
  <c r="K481" i="1"/>
  <c r="A481" i="1"/>
  <c r="K480" i="1"/>
  <c r="A480" i="1"/>
  <c r="K479" i="1"/>
  <c r="A479" i="1"/>
  <c r="K478" i="1"/>
  <c r="A478" i="1"/>
  <c r="K477" i="1"/>
  <c r="A477" i="1"/>
  <c r="K476" i="1"/>
  <c r="A476" i="1"/>
  <c r="K475" i="1"/>
  <c r="A475" i="1"/>
  <c r="K460" i="1"/>
  <c r="A460" i="1"/>
  <c r="D460" i="1"/>
  <c r="G460" i="1"/>
  <c r="K459" i="1"/>
  <c r="A459" i="1"/>
  <c r="K458" i="1"/>
  <c r="A458" i="1"/>
  <c r="K457" i="1"/>
  <c r="A457" i="1"/>
  <c r="K456" i="1"/>
  <c r="A456" i="1"/>
  <c r="K455" i="1"/>
  <c r="A455" i="1"/>
  <c r="K454" i="1"/>
  <c r="A454" i="1"/>
  <c r="K453" i="1"/>
  <c r="A453" i="1"/>
  <c r="K452" i="1"/>
  <c r="A452" i="1"/>
  <c r="K451" i="1"/>
  <c r="A451" i="1"/>
  <c r="K450" i="1"/>
  <c r="A450" i="1"/>
  <c r="K449" i="1"/>
  <c r="A449" i="1"/>
  <c r="K448" i="1"/>
  <c r="A448" i="1"/>
  <c r="K447" i="1"/>
  <c r="A447" i="1"/>
  <c r="K446" i="1"/>
  <c r="A446" i="1"/>
  <c r="K445" i="1"/>
  <c r="A445" i="1"/>
  <c r="K444" i="1"/>
  <c r="A444" i="1"/>
  <c r="K443" i="1"/>
  <c r="A443" i="1"/>
  <c r="K442" i="1"/>
  <c r="A442" i="1"/>
  <c r="K441" i="1"/>
  <c r="A441" i="1"/>
  <c r="K440" i="1"/>
  <c r="A440" i="1"/>
  <c r="K439" i="1"/>
  <c r="A439" i="1"/>
  <c r="K438" i="1"/>
  <c r="A438" i="1"/>
  <c r="K436" i="1"/>
  <c r="A436" i="1"/>
  <c r="K435" i="1"/>
  <c r="A435" i="1"/>
  <c r="K434" i="1"/>
  <c r="A434" i="1"/>
  <c r="K433" i="1"/>
  <c r="A433" i="1"/>
  <c r="K432" i="1"/>
  <c r="A432" i="1"/>
  <c r="K431" i="1"/>
  <c r="A431" i="1"/>
  <c r="K430" i="1"/>
  <c r="A430" i="1"/>
  <c r="K429" i="1"/>
  <c r="A429" i="1"/>
  <c r="K428" i="1"/>
  <c r="A428" i="1"/>
  <c r="K427" i="1"/>
  <c r="A427" i="1"/>
  <c r="K426" i="1"/>
  <c r="A426" i="1"/>
  <c r="K425" i="1"/>
  <c r="A425" i="1"/>
  <c r="K424" i="1"/>
  <c r="A424" i="1"/>
  <c r="K423" i="1"/>
  <c r="A423" i="1"/>
  <c r="K422" i="1"/>
  <c r="A422" i="1"/>
  <c r="K421" i="1"/>
  <c r="A421" i="1"/>
  <c r="K420" i="1"/>
  <c r="A420" i="1"/>
  <c r="K419" i="1"/>
  <c r="A419" i="1"/>
  <c r="K418" i="1"/>
  <c r="A418" i="1"/>
  <c r="K417" i="1"/>
  <c r="A417" i="1"/>
  <c r="K416" i="1"/>
  <c r="A416" i="1"/>
  <c r="K415" i="1"/>
  <c r="A415" i="1"/>
  <c r="K414" i="1"/>
  <c r="A414" i="1"/>
  <c r="K413" i="1"/>
  <c r="A413" i="1"/>
  <c r="K412" i="1"/>
  <c r="A412" i="1"/>
  <c r="K411" i="1"/>
  <c r="A411" i="1"/>
  <c r="K410" i="1"/>
  <c r="A410" i="1"/>
  <c r="K409" i="1"/>
  <c r="A409" i="1"/>
  <c r="K408" i="1"/>
  <c r="A408" i="1"/>
  <c r="K407" i="1"/>
  <c r="A407" i="1"/>
  <c r="K406" i="1"/>
  <c r="A406" i="1"/>
  <c r="K405" i="1"/>
  <c r="A405" i="1"/>
  <c r="K404" i="1"/>
  <c r="A404" i="1"/>
  <c r="K403" i="1"/>
  <c r="A403" i="1"/>
  <c r="K402" i="1"/>
  <c r="A402" i="1"/>
  <c r="K401" i="1"/>
  <c r="A401" i="1"/>
  <c r="K400" i="1"/>
  <c r="A400" i="1"/>
  <c r="K399" i="1"/>
  <c r="A399" i="1"/>
  <c r="K398" i="1"/>
  <c r="A398" i="1"/>
  <c r="K397" i="1"/>
  <c r="A397" i="1"/>
  <c r="K396" i="1"/>
  <c r="A396" i="1"/>
  <c r="K395" i="1"/>
  <c r="A395" i="1"/>
  <c r="K394" i="1"/>
  <c r="A394" i="1"/>
  <c r="K393" i="1"/>
  <c r="A393" i="1"/>
  <c r="K392" i="1"/>
  <c r="A392" i="1"/>
  <c r="K391" i="1"/>
  <c r="A391" i="1"/>
  <c r="K390" i="1"/>
  <c r="A390" i="1"/>
  <c r="K389" i="1"/>
  <c r="A389" i="1"/>
  <c r="K388" i="1"/>
  <c r="A388" i="1"/>
  <c r="K387" i="1"/>
  <c r="A387" i="1"/>
  <c r="K386" i="1"/>
  <c r="A386" i="1"/>
  <c r="K385" i="1"/>
  <c r="A385" i="1"/>
  <c r="K384" i="1"/>
  <c r="A384" i="1"/>
  <c r="K383" i="1"/>
  <c r="A383" i="1"/>
  <c r="K382" i="1"/>
  <c r="A382" i="1"/>
  <c r="K381" i="1"/>
  <c r="A381" i="1"/>
  <c r="K380" i="1"/>
  <c r="A380" i="1"/>
  <c r="K379" i="1"/>
  <c r="A379" i="1"/>
  <c r="K378" i="1"/>
  <c r="A378" i="1"/>
  <c r="K377" i="1"/>
  <c r="A377" i="1"/>
  <c r="K376" i="1"/>
  <c r="A376" i="1"/>
  <c r="K375" i="1"/>
  <c r="A375" i="1"/>
  <c r="K374" i="1"/>
  <c r="A374" i="1"/>
  <c r="K373" i="1"/>
  <c r="A373" i="1"/>
  <c r="K372" i="1"/>
  <c r="A372" i="1"/>
  <c r="K371" i="1"/>
  <c r="A371" i="1"/>
  <c r="K370" i="1"/>
  <c r="A370" i="1"/>
  <c r="K369" i="1"/>
  <c r="A369" i="1"/>
  <c r="K368" i="1"/>
  <c r="A368" i="1"/>
  <c r="K367" i="1"/>
  <c r="A367" i="1"/>
  <c r="K366" i="1"/>
  <c r="A366" i="1"/>
  <c r="K365" i="1"/>
  <c r="A365" i="1"/>
  <c r="K364" i="1"/>
  <c r="A364" i="1"/>
  <c r="K363" i="1"/>
  <c r="A363" i="1"/>
  <c r="K362" i="1"/>
  <c r="A362" i="1"/>
  <c r="K361" i="1"/>
  <c r="A361" i="1"/>
  <c r="K360" i="1"/>
  <c r="A360" i="1"/>
  <c r="K359" i="1"/>
  <c r="A359" i="1"/>
  <c r="K358" i="1"/>
  <c r="A358" i="1"/>
  <c r="K357" i="1"/>
  <c r="A357" i="1"/>
  <c r="K356" i="1"/>
  <c r="A356" i="1"/>
  <c r="K355" i="1"/>
  <c r="A355" i="1"/>
  <c r="K354" i="1"/>
  <c r="A354" i="1"/>
  <c r="K353" i="1"/>
  <c r="A353" i="1"/>
  <c r="K352" i="1"/>
  <c r="A352" i="1"/>
  <c r="K351" i="1"/>
  <c r="A351" i="1"/>
  <c r="K350" i="1"/>
  <c r="A350" i="1"/>
  <c r="K349" i="1"/>
  <c r="A349" i="1"/>
  <c r="K348" i="1"/>
  <c r="A348" i="1"/>
  <c r="K347" i="1"/>
  <c r="A347" i="1"/>
  <c r="K346" i="1"/>
  <c r="A346" i="1"/>
  <c r="K345" i="1"/>
  <c r="A345" i="1"/>
  <c r="K344" i="1"/>
  <c r="A344" i="1"/>
  <c r="K343" i="1"/>
  <c r="A343" i="1"/>
  <c r="K342" i="1"/>
  <c r="A342" i="1"/>
  <c r="K341" i="1"/>
  <c r="A341" i="1"/>
  <c r="K340" i="1"/>
  <c r="A340" i="1"/>
  <c r="K339" i="1"/>
  <c r="A339" i="1"/>
  <c r="K338" i="1"/>
  <c r="A338" i="1"/>
  <c r="K337" i="1"/>
  <c r="A337" i="1"/>
  <c r="K336" i="1"/>
  <c r="A336" i="1"/>
  <c r="K335" i="1"/>
  <c r="A335" i="1"/>
  <c r="K334" i="1"/>
  <c r="A334" i="1"/>
  <c r="K333" i="1"/>
  <c r="A333" i="1"/>
  <c r="K332" i="1"/>
  <c r="A332" i="1"/>
  <c r="K331" i="1"/>
  <c r="A331" i="1"/>
  <c r="K330" i="1"/>
  <c r="A330" i="1"/>
  <c r="K329" i="1"/>
  <c r="A329" i="1"/>
  <c r="K328" i="1"/>
  <c r="A328" i="1"/>
  <c r="K327" i="1"/>
  <c r="A327" i="1"/>
  <c r="K326" i="1"/>
  <c r="A326" i="1"/>
  <c r="K325" i="1"/>
  <c r="A325" i="1"/>
  <c r="K324" i="1"/>
  <c r="A324" i="1"/>
  <c r="K323" i="1"/>
  <c r="A323" i="1"/>
  <c r="K322" i="1"/>
  <c r="A322" i="1"/>
  <c r="K321" i="1"/>
  <c r="A321" i="1"/>
  <c r="K320" i="1"/>
  <c r="A320" i="1"/>
  <c r="K319" i="1"/>
  <c r="A319" i="1"/>
  <c r="K318" i="1"/>
  <c r="A318" i="1"/>
  <c r="K317" i="1"/>
  <c r="A317" i="1"/>
  <c r="K316" i="1"/>
  <c r="A316" i="1"/>
  <c r="K315" i="1"/>
  <c r="A315" i="1"/>
  <c r="K314" i="1"/>
  <c r="A314" i="1"/>
  <c r="K313" i="1"/>
  <c r="A313" i="1"/>
  <c r="K312" i="1"/>
  <c r="A312" i="1"/>
  <c r="K311" i="1"/>
  <c r="A311" i="1"/>
  <c r="K310" i="1"/>
  <c r="A310" i="1"/>
  <c r="K309" i="1"/>
  <c r="A309" i="1"/>
  <c r="K308" i="1"/>
  <c r="A308" i="1"/>
  <c r="K307" i="1"/>
  <c r="A307" i="1"/>
  <c r="K306" i="1"/>
  <c r="A306" i="1"/>
  <c r="K305" i="1"/>
  <c r="A305" i="1"/>
  <c r="K304" i="1"/>
  <c r="A304" i="1"/>
  <c r="K303" i="1"/>
  <c r="A303" i="1"/>
  <c r="K302" i="1"/>
  <c r="A302" i="1"/>
  <c r="K301" i="1"/>
  <c r="A301" i="1"/>
  <c r="K300" i="1"/>
  <c r="A300" i="1"/>
  <c r="K299" i="1"/>
  <c r="A299" i="1"/>
  <c r="K298" i="1"/>
  <c r="A298" i="1"/>
  <c r="K297" i="1"/>
  <c r="A297" i="1"/>
  <c r="K296" i="1"/>
  <c r="A296" i="1"/>
  <c r="K295" i="1"/>
  <c r="A295" i="1"/>
  <c r="K294" i="1"/>
  <c r="A294" i="1"/>
  <c r="K293" i="1"/>
  <c r="A293" i="1"/>
  <c r="K292" i="1"/>
  <c r="A292" i="1"/>
  <c r="K291" i="1"/>
  <c r="A291" i="1"/>
  <c r="K290" i="1"/>
  <c r="A290" i="1"/>
  <c r="K289" i="1"/>
  <c r="A289" i="1"/>
  <c r="K288" i="1"/>
  <c r="A288" i="1"/>
  <c r="K287" i="1"/>
  <c r="A287" i="1"/>
  <c r="K286" i="1"/>
  <c r="A286" i="1"/>
  <c r="K285" i="1"/>
  <c r="A285" i="1"/>
  <c r="K284" i="1"/>
  <c r="A284" i="1"/>
  <c r="K283" i="1"/>
  <c r="A283" i="1"/>
  <c r="K282" i="1"/>
  <c r="A282" i="1"/>
  <c r="K281" i="1"/>
  <c r="A281" i="1"/>
  <c r="K280" i="1"/>
  <c r="A280" i="1"/>
  <c r="K279" i="1"/>
  <c r="A279" i="1"/>
  <c r="K278" i="1"/>
  <c r="A278" i="1"/>
  <c r="K277" i="1"/>
  <c r="A277" i="1"/>
  <c r="K276" i="1"/>
  <c r="A276" i="1"/>
  <c r="K275" i="1"/>
  <c r="A275" i="1"/>
  <c r="K274" i="1"/>
  <c r="A274" i="1"/>
  <c r="K273" i="1"/>
  <c r="A273" i="1"/>
  <c r="K272" i="1"/>
  <c r="A272" i="1"/>
  <c r="K271" i="1"/>
  <c r="A271" i="1"/>
  <c r="K270" i="1"/>
  <c r="A270" i="1"/>
  <c r="K269" i="1"/>
  <c r="A269" i="1"/>
  <c r="K268" i="1"/>
  <c r="A268" i="1"/>
  <c r="K267" i="1"/>
  <c r="A267" i="1"/>
  <c r="K266" i="1"/>
  <c r="A266" i="1"/>
  <c r="K265" i="1"/>
  <c r="A265" i="1"/>
  <c r="K264" i="1"/>
  <c r="A264" i="1"/>
  <c r="K263" i="1"/>
  <c r="A263" i="1"/>
  <c r="K262" i="1"/>
  <c r="A262" i="1"/>
  <c r="K261" i="1"/>
  <c r="A261" i="1"/>
  <c r="K260" i="1"/>
  <c r="A260" i="1"/>
  <c r="K259" i="1"/>
  <c r="A259" i="1"/>
  <c r="K258" i="1"/>
  <c r="A258" i="1"/>
  <c r="K257" i="1"/>
  <c r="A257" i="1"/>
  <c r="K256" i="1"/>
  <c r="A256" i="1"/>
  <c r="K255" i="1"/>
  <c r="A255" i="1"/>
  <c r="K254" i="1"/>
  <c r="A254" i="1"/>
  <c r="K253" i="1"/>
  <c r="A253" i="1"/>
  <c r="K252" i="1"/>
  <c r="A252" i="1"/>
  <c r="K251" i="1"/>
  <c r="A251" i="1"/>
  <c r="K250" i="1"/>
  <c r="A250" i="1"/>
  <c r="K249" i="1"/>
  <c r="A249" i="1"/>
  <c r="K248" i="1"/>
  <c r="A248" i="1"/>
  <c r="K247" i="1"/>
  <c r="A247" i="1"/>
  <c r="K246" i="1"/>
  <c r="A246" i="1"/>
  <c r="K245" i="1"/>
  <c r="A245" i="1"/>
  <c r="K244" i="1"/>
  <c r="A244" i="1"/>
  <c r="K243" i="1"/>
  <c r="A243" i="1"/>
  <c r="K242" i="1"/>
  <c r="A242" i="1"/>
  <c r="K241" i="1"/>
  <c r="A241" i="1"/>
  <c r="K240" i="1"/>
  <c r="A240" i="1"/>
  <c r="K239" i="1"/>
  <c r="A239" i="1"/>
  <c r="K238" i="1"/>
  <c r="A238" i="1"/>
  <c r="K237" i="1"/>
  <c r="A237" i="1"/>
  <c r="K236" i="1"/>
  <c r="A236" i="1"/>
  <c r="K235" i="1"/>
  <c r="A235" i="1"/>
  <c r="K234" i="1"/>
  <c r="A234" i="1"/>
  <c r="K233" i="1"/>
  <c r="A233" i="1"/>
  <c r="K232" i="1"/>
  <c r="A232" i="1"/>
  <c r="K231" i="1"/>
  <c r="A231" i="1"/>
  <c r="K230" i="1"/>
  <c r="A230" i="1"/>
  <c r="K229" i="1"/>
  <c r="A229" i="1"/>
  <c r="K228" i="1"/>
  <c r="A228" i="1"/>
  <c r="K227" i="1"/>
  <c r="A227" i="1"/>
  <c r="K226" i="1"/>
  <c r="A226" i="1"/>
  <c r="K225" i="1"/>
  <c r="A225" i="1"/>
  <c r="K224" i="1"/>
  <c r="A224" i="1"/>
  <c r="K223" i="1"/>
  <c r="A223" i="1"/>
  <c r="K222" i="1"/>
  <c r="A222" i="1"/>
  <c r="K221" i="1"/>
  <c r="A221" i="1"/>
  <c r="K220" i="1"/>
  <c r="A220" i="1"/>
  <c r="K219" i="1"/>
  <c r="A219" i="1"/>
  <c r="K218" i="1"/>
  <c r="A218" i="1"/>
  <c r="K217" i="1"/>
  <c r="A217" i="1"/>
  <c r="K216" i="1"/>
  <c r="A216" i="1"/>
  <c r="K215" i="1"/>
  <c r="A215" i="1"/>
  <c r="K214" i="1"/>
  <c r="A214" i="1"/>
  <c r="K213" i="1"/>
  <c r="A213" i="1"/>
  <c r="K212" i="1"/>
  <c r="A212" i="1"/>
  <c r="K211" i="1"/>
  <c r="A211" i="1"/>
  <c r="K210" i="1"/>
  <c r="A210" i="1"/>
  <c r="K209" i="1"/>
  <c r="A209" i="1"/>
  <c r="K208" i="1"/>
  <c r="A208" i="1"/>
  <c r="K207" i="1"/>
  <c r="A207" i="1"/>
  <c r="K206" i="1"/>
  <c r="A206" i="1"/>
  <c r="K205" i="1"/>
  <c r="A205" i="1"/>
  <c r="K204" i="1"/>
  <c r="A204" i="1"/>
  <c r="K203" i="1"/>
  <c r="A203" i="1"/>
  <c r="K202" i="1"/>
  <c r="A202" i="1"/>
  <c r="K201" i="1"/>
  <c r="A201" i="1"/>
  <c r="K200" i="1"/>
  <c r="A200" i="1"/>
  <c r="K199" i="1"/>
  <c r="A199" i="1"/>
  <c r="K198" i="1"/>
  <c r="A198" i="1"/>
  <c r="K197" i="1"/>
  <c r="A197" i="1"/>
  <c r="K196" i="1"/>
  <c r="A196" i="1"/>
  <c r="K195" i="1"/>
  <c r="A195" i="1"/>
  <c r="K194" i="1"/>
  <c r="A194" i="1"/>
  <c r="K193" i="1"/>
  <c r="A193" i="1"/>
  <c r="K192" i="1"/>
  <c r="A192" i="1"/>
  <c r="K191" i="1"/>
  <c r="A191" i="1"/>
  <c r="K190" i="1"/>
  <c r="A190" i="1"/>
  <c r="K189" i="1"/>
  <c r="A189" i="1"/>
  <c r="K188" i="1"/>
  <c r="A188" i="1"/>
  <c r="K187" i="1"/>
  <c r="A187" i="1"/>
  <c r="K186" i="1"/>
  <c r="A186" i="1"/>
  <c r="K185" i="1"/>
  <c r="A185" i="1"/>
  <c r="K184" i="1"/>
  <c r="A184" i="1"/>
  <c r="K183" i="1"/>
  <c r="A183" i="1"/>
  <c r="K182" i="1"/>
  <c r="A182" i="1"/>
  <c r="K181" i="1"/>
  <c r="A181" i="1"/>
  <c r="K180" i="1"/>
  <c r="A180" i="1"/>
  <c r="K179" i="1"/>
  <c r="A179" i="1"/>
  <c r="K178" i="1"/>
  <c r="A178" i="1"/>
  <c r="K177" i="1"/>
  <c r="A177" i="1"/>
  <c r="K176" i="1"/>
  <c r="A176" i="1"/>
  <c r="K175" i="1"/>
  <c r="A175" i="1"/>
  <c r="K174" i="1"/>
  <c r="A174" i="1"/>
  <c r="K173" i="1"/>
  <c r="A173" i="1"/>
  <c r="K172" i="1"/>
  <c r="A172" i="1"/>
  <c r="K171" i="1"/>
  <c r="A171" i="1"/>
  <c r="K170" i="1"/>
  <c r="A170" i="1"/>
  <c r="K169" i="1"/>
  <c r="A169" i="1"/>
  <c r="K168" i="1"/>
  <c r="A168" i="1"/>
  <c r="K167" i="1"/>
  <c r="A167" i="1"/>
  <c r="K166" i="1"/>
  <c r="A166" i="1"/>
  <c r="K165" i="1"/>
  <c r="A165" i="1"/>
  <c r="K164" i="1"/>
  <c r="A164" i="1"/>
  <c r="K163" i="1"/>
  <c r="A163" i="1"/>
  <c r="K162" i="1"/>
  <c r="A162" i="1"/>
  <c r="K161" i="1"/>
  <c r="A161" i="1"/>
  <c r="K160" i="1"/>
  <c r="A160" i="1"/>
  <c r="K159" i="1"/>
  <c r="A159" i="1"/>
  <c r="K158" i="1"/>
  <c r="A158" i="1"/>
  <c r="K157" i="1"/>
  <c r="A157" i="1"/>
  <c r="K156" i="1"/>
  <c r="A156" i="1"/>
  <c r="K155" i="1"/>
  <c r="A155" i="1"/>
  <c r="K154" i="1"/>
  <c r="A154" i="1"/>
  <c r="K153" i="1"/>
  <c r="A153" i="1"/>
  <c r="K152" i="1"/>
  <c r="A152" i="1"/>
  <c r="K151" i="1"/>
  <c r="A151" i="1"/>
  <c r="K150" i="1"/>
  <c r="A150" i="1"/>
  <c r="K149" i="1"/>
  <c r="A149" i="1"/>
  <c r="K148" i="1"/>
  <c r="A148" i="1"/>
  <c r="K147" i="1"/>
  <c r="A147" i="1"/>
  <c r="K146" i="1"/>
  <c r="A146" i="1"/>
  <c r="K145" i="1"/>
  <c r="A145" i="1"/>
  <c r="K144" i="1"/>
  <c r="A144" i="1"/>
  <c r="K143" i="1"/>
  <c r="A143" i="1"/>
  <c r="K142" i="1"/>
  <c r="A142" i="1"/>
  <c r="K141" i="1"/>
  <c r="A141" i="1"/>
  <c r="K140" i="1"/>
  <c r="A140" i="1"/>
  <c r="K139" i="1"/>
  <c r="A139" i="1"/>
  <c r="K138" i="1"/>
  <c r="A138" i="1"/>
  <c r="K137" i="1"/>
  <c r="A137" i="1"/>
  <c r="K136" i="1"/>
  <c r="A136" i="1"/>
  <c r="K135" i="1"/>
  <c r="A135" i="1"/>
  <c r="K134" i="1"/>
  <c r="A134" i="1"/>
  <c r="K133" i="1"/>
  <c r="A133" i="1"/>
  <c r="K132" i="1"/>
  <c r="A132" i="1"/>
  <c r="K131" i="1"/>
  <c r="A131" i="1"/>
  <c r="K130" i="1"/>
  <c r="A130" i="1"/>
  <c r="K129" i="1"/>
  <c r="A129" i="1"/>
  <c r="K128" i="1"/>
  <c r="A128" i="1"/>
  <c r="K127" i="1"/>
  <c r="A127" i="1"/>
  <c r="K126" i="1"/>
  <c r="A126" i="1"/>
  <c r="K125" i="1"/>
  <c r="A125" i="1"/>
  <c r="K124" i="1"/>
  <c r="A124" i="1"/>
  <c r="K123" i="1"/>
  <c r="A123" i="1"/>
  <c r="K122" i="1"/>
  <c r="A122" i="1"/>
  <c r="K121" i="1"/>
  <c r="A121" i="1"/>
  <c r="K120" i="1"/>
  <c r="A120" i="1"/>
  <c r="K119" i="1"/>
  <c r="A119" i="1"/>
  <c r="K118" i="1"/>
  <c r="A118" i="1"/>
  <c r="K117" i="1"/>
  <c r="A117" i="1"/>
  <c r="K116" i="1"/>
  <c r="A116" i="1"/>
  <c r="K115" i="1"/>
  <c r="A115" i="1"/>
  <c r="K114" i="1"/>
  <c r="A114" i="1"/>
  <c r="K113" i="1"/>
  <c r="A113" i="1"/>
  <c r="K112" i="1"/>
  <c r="A112" i="1"/>
  <c r="K111" i="1"/>
  <c r="A111" i="1"/>
  <c r="K110" i="1"/>
  <c r="A110" i="1"/>
  <c r="K109" i="1"/>
  <c r="A109" i="1"/>
  <c r="K108" i="1"/>
  <c r="A108" i="1"/>
  <c r="K107" i="1"/>
  <c r="A107" i="1"/>
  <c r="K106" i="1"/>
  <c r="A106" i="1"/>
  <c r="K105" i="1"/>
  <c r="A105" i="1"/>
  <c r="K104" i="1"/>
  <c r="A104" i="1"/>
  <c r="K103" i="1"/>
  <c r="A103" i="1"/>
  <c r="K102" i="1"/>
  <c r="A102" i="1"/>
  <c r="K101" i="1"/>
  <c r="A101" i="1"/>
  <c r="K100" i="1"/>
  <c r="A100" i="1"/>
  <c r="K99" i="1"/>
  <c r="A99" i="1"/>
  <c r="K98" i="1"/>
  <c r="A98" i="1"/>
  <c r="K97" i="1"/>
  <c r="A97" i="1"/>
  <c r="K96" i="1"/>
  <c r="A96" i="1"/>
  <c r="K95" i="1"/>
  <c r="A95" i="1"/>
  <c r="K94" i="1"/>
  <c r="A94" i="1"/>
  <c r="K93" i="1"/>
  <c r="A93" i="1"/>
  <c r="K92" i="1"/>
  <c r="A92" i="1"/>
  <c r="K91" i="1"/>
  <c r="A91" i="1"/>
  <c r="K90" i="1"/>
  <c r="A90" i="1"/>
  <c r="K89" i="1"/>
  <c r="A89" i="1"/>
  <c r="K88" i="1"/>
  <c r="A88" i="1"/>
  <c r="K87" i="1"/>
  <c r="A87" i="1"/>
  <c r="K86" i="1"/>
  <c r="A86" i="1"/>
  <c r="K85" i="1"/>
  <c r="A85" i="1"/>
  <c r="K84" i="1"/>
  <c r="A84" i="1"/>
  <c r="K83" i="1"/>
  <c r="A83" i="1"/>
  <c r="K82" i="1"/>
  <c r="A82" i="1"/>
  <c r="K81" i="1"/>
  <c r="A81" i="1"/>
  <c r="K80" i="1"/>
  <c r="A80" i="1"/>
  <c r="K79" i="1"/>
  <c r="A79" i="1"/>
  <c r="K78" i="1"/>
  <c r="A78" i="1"/>
  <c r="K77" i="1"/>
  <c r="A77" i="1"/>
  <c r="K76" i="1"/>
  <c r="A76" i="1"/>
  <c r="K75" i="1"/>
  <c r="A75" i="1"/>
  <c r="K74" i="1"/>
  <c r="A74" i="1"/>
  <c r="K73" i="1"/>
  <c r="B73" i="1"/>
  <c r="B146" i="1"/>
  <c r="B219" i="1"/>
  <c r="B292" i="1"/>
  <c r="B365" i="1"/>
  <c r="B438" i="1"/>
  <c r="A73" i="1"/>
  <c r="K72" i="1"/>
  <c r="A72" i="1"/>
  <c r="K71" i="1"/>
  <c r="A71" i="1"/>
  <c r="K70" i="1"/>
  <c r="A70" i="1"/>
  <c r="K69" i="1"/>
  <c r="A69" i="1"/>
  <c r="K68" i="1"/>
  <c r="A68" i="1"/>
  <c r="K67" i="1"/>
  <c r="A67" i="1"/>
  <c r="K66" i="1"/>
  <c r="A66" i="1"/>
  <c r="K65" i="1"/>
  <c r="A65" i="1"/>
  <c r="K64" i="1"/>
  <c r="A64" i="1"/>
  <c r="K63" i="1"/>
  <c r="A63" i="1"/>
  <c r="K62" i="1"/>
  <c r="A62" i="1"/>
  <c r="K61" i="1"/>
  <c r="A61" i="1"/>
  <c r="K60" i="1"/>
  <c r="A60" i="1"/>
  <c r="K59" i="1"/>
  <c r="A59" i="1"/>
  <c r="K58" i="1"/>
  <c r="A58" i="1"/>
  <c r="K57" i="1"/>
  <c r="A57" i="1"/>
  <c r="K56" i="1"/>
  <c r="A56" i="1"/>
  <c r="K55" i="1"/>
  <c r="A55" i="1"/>
  <c r="K54" i="1"/>
  <c r="A54" i="1"/>
  <c r="K53" i="1"/>
  <c r="A53" i="1"/>
  <c r="K52" i="1"/>
  <c r="A52" i="1"/>
  <c r="K51" i="1"/>
  <c r="A51" i="1"/>
  <c r="K50" i="1"/>
  <c r="A50" i="1"/>
  <c r="K49" i="1"/>
  <c r="A49" i="1"/>
  <c r="K48" i="1"/>
  <c r="A48" i="1"/>
  <c r="K47" i="1"/>
  <c r="A47" i="1"/>
  <c r="K46" i="1"/>
  <c r="A46" i="1"/>
  <c r="K45" i="1"/>
  <c r="A45" i="1"/>
  <c r="K44" i="1"/>
  <c r="A44" i="1"/>
  <c r="K43" i="1"/>
  <c r="A43" i="1"/>
  <c r="K42" i="1"/>
  <c r="A42" i="1"/>
  <c r="K41" i="1"/>
  <c r="A41" i="1"/>
  <c r="K40" i="1"/>
  <c r="A40" i="1"/>
  <c r="K39" i="1"/>
  <c r="A39" i="1"/>
  <c r="K38" i="1"/>
  <c r="A38" i="1"/>
  <c r="K37" i="1"/>
  <c r="A37" i="1"/>
  <c r="K36" i="1"/>
  <c r="A36" i="1"/>
  <c r="K35" i="1"/>
  <c r="A35" i="1"/>
  <c r="K34" i="1"/>
  <c r="A34" i="1"/>
  <c r="K33" i="1"/>
  <c r="A33" i="1"/>
  <c r="K32" i="1"/>
  <c r="A32" i="1"/>
  <c r="K31" i="1"/>
  <c r="A31" i="1"/>
  <c r="K30" i="1"/>
  <c r="A30" i="1"/>
  <c r="K29" i="1"/>
  <c r="A29" i="1"/>
  <c r="K28" i="1"/>
  <c r="A28" i="1"/>
  <c r="K27" i="1"/>
  <c r="A27" i="1"/>
  <c r="K26" i="1"/>
  <c r="A26" i="1"/>
  <c r="K25" i="1"/>
  <c r="A25" i="1"/>
  <c r="K24" i="1"/>
  <c r="A24" i="1"/>
  <c r="K23" i="1"/>
  <c r="A23" i="1"/>
  <c r="K22" i="1"/>
  <c r="A22" i="1"/>
  <c r="K21" i="1"/>
  <c r="A21" i="1"/>
  <c r="K20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I460" i="1"/>
  <c r="F460" i="1"/>
  <c r="D461" i="1"/>
  <c r="I461" i="1"/>
  <c r="G461" i="1"/>
  <c r="F461" i="1"/>
  <c r="H461" i="1"/>
</calcChain>
</file>

<file path=xl/sharedStrings.xml><?xml version="1.0" encoding="utf-8"?>
<sst xmlns="http://schemas.openxmlformats.org/spreadsheetml/2006/main" count="548" uniqueCount="51">
  <si>
    <t>SÉRIE HISTÓRICA DO IPCA</t>
  </si>
  <si>
    <t>(continua)</t>
  </si>
  <si>
    <t>ANO</t>
  </si>
  <si>
    <t>MÊS</t>
  </si>
  <si>
    <t>NÚMERO ÍNDICE</t>
  </si>
  <si>
    <t>(%)</t>
  </si>
  <si>
    <t>(DEZ 93 = 100)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</si>
  <si>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</si>
  <si>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</si>
  <si>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</si>
  <si>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</si>
  <si>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</si>
  <si>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</si>
  <si>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</si>
  <si>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</si>
  <si>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</si>
  <si>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</si>
  <si>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</si>
  <si>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</si>
  <si>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(continuação)</t>
  </si>
  <si>
    <t xml:space="preserve">Fonte: IBGE, Diretoria de Pesquisas, Coordenação de Índices de Preços, </t>
  </si>
  <si>
    <t>SÉRIE HISTÓRICA</t>
  </si>
  <si>
    <t xml:space="preserve">    VARIAÇÃO ACUMULADA NO ANO</t>
  </si>
  <si>
    <t>IPCA</t>
  </si>
  <si>
    <t>Ano/Mês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</si>
  <si>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</si>
  <si>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</si>
  <si>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</si>
  <si>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</si>
  <si>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</si>
  <si>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</si>
  <si>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</si>
  <si>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</si>
  <si>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</si>
  <si>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</si>
  <si>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</si>
  <si>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</si>
  <si>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No Ano</t>
  </si>
  <si>
    <t>Sistema Nacional de Índices de Preços ao Consumidor.</t>
  </si>
  <si>
    <t>DOS ACUMULADOS NO ANO</t>
  </si>
  <si>
    <t>NO</t>
  </si>
  <si>
    <t>MESES</t>
  </si>
  <si>
    <t xml:space="preserve"> </t>
  </si>
  <si>
    <t>VARIAÇÃO</t>
  </si>
  <si>
    <t>Variação (%) Mensal - IPCA</t>
  </si>
  <si>
    <t>Variação (%) Mensal do Grupo Alimentação e Bebidas - IPCA</t>
  </si>
  <si>
    <t xml:space="preserve">IPCA  </t>
  </si>
  <si>
    <t>Jul a Dez/94</t>
  </si>
  <si>
    <t>ACUMULADO NO REAL</t>
  </si>
  <si>
    <t xml:space="preserve">  </t>
  </si>
  <si>
    <t>(conclusão)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</si>
</sst>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6" formatCode="0.00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Courier New"/>
      <family val="3"/>
    </font>
    <font>
      <sz val="10"/>
      <name val="Courier New"/>
      <family val="3"/>
    </font>
    <font>
      <sz val="12"/>
      <name val="Courier New"/>
      <family val="3"/>
    </font>
    <font>
      <sz val="8"/>
      <name val="Arial"/>
      <family val="2"/>
    </font>
    <font>
      <sz val="8"/>
      <name val="Courier New"/>
      <family val="3"/>
    </font>
    <font>
      <sz val="12"/>
      <name val="Arial"/>
      <family val="2"/>
    </font>
    <font>
      <b/>
      <sz val="12"/>
      <name val="Courier New"/>
      <family val="3"/>
    </font>
    <font>
      <sz val="7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name val="Courier New"/>
      <family val="3"/>
    </font>
    <font>
      <b/>
      <sz val="7"/>
      <name val="Verdana"/>
      <family val="2"/>
    </font>
    <font>
      <b/>
      <sz val="6"/>
      <name val="Verdana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2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4" fontId="14" fillId="0" borderId="4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0" fontId="6" fillId="0" borderId="3" xfId="0" applyFont="1" applyBorder="1"/>
    <xf numFmtId="2" fontId="14" fillId="0" borderId="3" xfId="0" applyNumberFormat="1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4" fontId="14" fillId="0" borderId="4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49" fontId="14" fillId="0" borderId="0" xfId="0" applyNumberFormat="1" applyFont="1" applyAlignment="1">
      <alignment horizontal="center"/>
    </xf>
    <xf numFmtId="2" fontId="6" fillId="0" borderId="5" xfId="0" applyNumberFormat="1" applyFont="1" applyBorder="1" applyAlignment="1">
      <alignment horizontal="right"/>
    </xf>
    <xf numFmtId="2" fontId="6" fillId="0" borderId="2" xfId="0" applyNumberFormat="1" applyFont="1" applyBorder="1"/>
    <xf numFmtId="2" fontId="14" fillId="0" borderId="3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0" fontId="14" fillId="0" borderId="3" xfId="0" applyFont="1" applyBorder="1"/>
    <xf numFmtId="2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4" fontId="6" fillId="0" borderId="0" xfId="0" applyNumberFormat="1" applyFont="1"/>
    <xf numFmtId="0" fontId="5" fillId="0" borderId="2" xfId="0" applyFont="1" applyBorder="1"/>
    <xf numFmtId="0" fontId="5" fillId="0" borderId="0" xfId="0" applyFont="1" applyBorder="1"/>
    <xf numFmtId="0" fontId="11" fillId="0" borderId="3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5" fillId="0" borderId="11" xfId="0" applyFont="1" applyBorder="1"/>
    <xf numFmtId="0" fontId="11" fillId="0" borderId="3" xfId="0" applyFont="1" applyBorder="1" applyAlignment="1">
      <alignment horizontal="center"/>
    </xf>
    <xf numFmtId="2" fontId="6" fillId="0" borderId="12" xfId="0" applyNumberFormat="1" applyFont="1" applyBorder="1" applyAlignment="1">
      <alignment horizontal="right"/>
    </xf>
    <xf numFmtId="2" fontId="6" fillId="0" borderId="10" xfId="0" applyNumberFormat="1" applyFont="1" applyBorder="1" applyAlignment="1">
      <alignment horizontal="right"/>
    </xf>
    <xf numFmtId="0" fontId="14" fillId="0" borderId="13" xfId="0" applyFont="1" applyBorder="1" applyAlignment="1">
      <alignment horizontal="center"/>
    </xf>
    <xf numFmtId="0" fontId="6" fillId="0" borderId="14" xfId="0" applyFont="1" applyBorder="1"/>
    <xf numFmtId="2" fontId="6" fillId="0" borderId="14" xfId="0" applyNumberFormat="1" applyFont="1" applyBorder="1"/>
    <xf numFmtId="4" fontId="6" fillId="0" borderId="14" xfId="0" applyNumberFormat="1" applyFont="1" applyBorder="1"/>
    <xf numFmtId="0" fontId="5" fillId="0" borderId="4" xfId="0" applyFont="1" applyBorder="1"/>
    <xf numFmtId="0" fontId="5" fillId="0" borderId="15" xfId="0" applyFont="1" applyBorder="1"/>
    <xf numFmtId="49" fontId="6" fillId="0" borderId="10" xfId="0" applyNumberFormat="1" applyFont="1" applyBorder="1" applyAlignment="1">
      <alignment horizontal="right"/>
    </xf>
    <xf numFmtId="2" fontId="5" fillId="0" borderId="0" xfId="0" applyNumberFormat="1" applyFont="1" applyBorder="1" applyAlignment="1"/>
    <xf numFmtId="0" fontId="14" fillId="0" borderId="1" xfId="0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206" fontId="5" fillId="0" borderId="0" xfId="0" applyNumberFormat="1" applyFont="1"/>
    <xf numFmtId="2" fontId="6" fillId="0" borderId="0" xfId="0" applyNumberFormat="1" applyFont="1"/>
    <xf numFmtId="0" fontId="14" fillId="0" borderId="16" xfId="0" applyFont="1" applyBorder="1" applyAlignment="1">
      <alignment horizontal="center"/>
    </xf>
    <xf numFmtId="2" fontId="6" fillId="0" borderId="16" xfId="0" applyNumberFormat="1" applyFont="1" applyBorder="1" applyAlignment="1">
      <alignment horizontal="right"/>
    </xf>
    <xf numFmtId="2" fontId="6" fillId="0" borderId="17" xfId="0" applyNumberFormat="1" applyFont="1" applyBorder="1" applyAlignment="1">
      <alignment horizontal="right"/>
    </xf>
    <xf numFmtId="2" fontId="6" fillId="0" borderId="18" xfId="0" applyNumberFormat="1" applyFont="1" applyBorder="1" applyAlignment="1">
      <alignment horizontal="right"/>
    </xf>
    <xf numFmtId="2" fontId="6" fillId="0" borderId="1" xfId="2" applyNumberFormat="1" applyFont="1" applyBorder="1" applyAlignment="1">
      <alignment horizontal="right"/>
    </xf>
    <xf numFmtId="2" fontId="6" fillId="0" borderId="10" xfId="2" applyNumberFormat="1" applyFont="1" applyBorder="1" applyAlignment="1">
      <alignment horizontal="right"/>
    </xf>
    <xf numFmtId="0" fontId="6" fillId="0" borderId="16" xfId="0" applyFont="1" applyBorder="1"/>
    <xf numFmtId="0" fontId="6" fillId="0" borderId="18" xfId="0" applyFont="1" applyBorder="1" applyAlignment="1">
      <alignment horizontal="center"/>
    </xf>
    <xf numFmtId="2" fontId="6" fillId="0" borderId="19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0" fontId="6" fillId="0" borderId="20" xfId="0" applyFont="1" applyBorder="1" applyAlignment="1">
      <alignment horizontal="center"/>
    </xf>
    <xf numFmtId="2" fontId="6" fillId="0" borderId="20" xfId="0" applyNumberFormat="1" applyFont="1" applyBorder="1" applyAlignment="1">
      <alignment horizontal="right"/>
    </xf>
    <xf numFmtId="2" fontId="6" fillId="0" borderId="21" xfId="0" applyNumberFormat="1" applyFont="1" applyBorder="1" applyAlignment="1">
      <alignment horizontal="right"/>
    </xf>
    <xf numFmtId="4" fontId="6" fillId="0" borderId="20" xfId="0" applyNumberFormat="1" applyFont="1" applyBorder="1" applyAlignment="1">
      <alignment horizontal="right"/>
    </xf>
    <xf numFmtId="49" fontId="14" fillId="0" borderId="16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2" fontId="6" fillId="0" borderId="23" xfId="0" applyNumberFormat="1" applyFont="1" applyBorder="1" applyAlignment="1">
      <alignment horizontal="right"/>
    </xf>
    <xf numFmtId="0" fontId="13" fillId="0" borderId="16" xfId="0" applyFont="1" applyBorder="1" applyAlignment="1">
      <alignment horizontal="center"/>
    </xf>
    <xf numFmtId="2" fontId="7" fillId="0" borderId="17" xfId="0" quotePrefix="1" applyNumberFormat="1" applyFont="1" applyBorder="1" applyAlignment="1">
      <alignment horizontal="center"/>
    </xf>
    <xf numFmtId="2" fontId="7" fillId="0" borderId="18" xfId="0" quotePrefix="1" applyNumberFormat="1" applyFont="1" applyBorder="1" applyAlignment="1">
      <alignment horizontal="center"/>
    </xf>
    <xf numFmtId="2" fontId="7" fillId="0" borderId="16" xfId="0" quotePrefix="1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6" fillId="0" borderId="13" xfId="2" applyNumberFormat="1" applyFont="1" applyBorder="1" applyAlignment="1">
      <alignment horizontal="right"/>
    </xf>
    <xf numFmtId="2" fontId="6" fillId="0" borderId="0" xfId="2" applyNumberFormat="1" applyFont="1" applyAlignment="1">
      <alignment horizontal="right"/>
    </xf>
    <xf numFmtId="0" fontId="11" fillId="0" borderId="13" xfId="0" applyFont="1" applyBorder="1" applyAlignment="1">
      <alignment horizontal="center"/>
    </xf>
    <xf numFmtId="49" fontId="11" fillId="0" borderId="13" xfId="0" applyNumberFormat="1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49" fontId="15" fillId="0" borderId="0" xfId="0" applyNumberFormat="1" applyFont="1" applyAlignment="1">
      <alignment horizontal="center" wrapText="1"/>
    </xf>
    <xf numFmtId="49" fontId="16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2" fontId="14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4" fillId="0" borderId="0" xfId="0" applyFont="1"/>
    <xf numFmtId="0" fontId="6" fillId="0" borderId="13" xfId="0" applyFont="1" applyBorder="1" applyAlignment="1">
      <alignment horizontal="center"/>
    </xf>
    <xf numFmtId="4" fontId="6" fillId="0" borderId="1" xfId="2" applyNumberFormat="1" applyFont="1" applyBorder="1" applyAlignment="1">
      <alignment horizontal="right"/>
    </xf>
    <xf numFmtId="4" fontId="6" fillId="0" borderId="0" xfId="2" applyNumberFormat="1" applyFont="1" applyAlignment="1">
      <alignment horizontal="right"/>
    </xf>
    <xf numFmtId="2" fontId="6" fillId="0" borderId="17" xfId="2" applyNumberFormat="1" applyFont="1" applyBorder="1" applyAlignment="1">
      <alignment horizontal="right"/>
    </xf>
    <xf numFmtId="0" fontId="14" fillId="0" borderId="23" xfId="0" applyFont="1" applyBorder="1" applyAlignment="1">
      <alignment horizontal="center"/>
    </xf>
    <xf numFmtId="2" fontId="6" fillId="0" borderId="23" xfId="2" applyNumberFormat="1" applyFont="1" applyBorder="1" applyAlignment="1">
      <alignment horizontal="right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2" fontId="6" fillId="0" borderId="28" xfId="2" applyNumberFormat="1" applyFont="1" applyBorder="1" applyAlignment="1">
      <alignment horizontal="right"/>
    </xf>
    <xf numFmtId="2" fontId="6" fillId="0" borderId="14" xfId="2" applyNumberFormat="1" applyFont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14" fillId="0" borderId="23" xfId="0" applyFont="1" applyBorder="1"/>
    <xf numFmtId="4" fontId="6" fillId="0" borderId="23" xfId="0" applyNumberFormat="1" applyFont="1" applyBorder="1" applyAlignment="1">
      <alignment horizontal="right"/>
    </xf>
    <xf numFmtId="0" fontId="7" fillId="0" borderId="0" xfId="0" applyFont="1"/>
    <xf numFmtId="0" fontId="13" fillId="0" borderId="2" xfId="0" applyFont="1" applyBorder="1"/>
    <xf numFmtId="2" fontId="7" fillId="0" borderId="2" xfId="0" applyNumberFormat="1" applyFont="1" applyBorder="1"/>
    <xf numFmtId="0" fontId="7" fillId="0" borderId="2" xfId="0" applyFont="1" applyBorder="1"/>
    <xf numFmtId="0" fontId="13" fillId="0" borderId="30" xfId="0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0" xfId="0" applyFont="1"/>
    <xf numFmtId="0" fontId="13" fillId="0" borderId="3" xfId="0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3" xfId="0" quotePrefix="1" applyNumberFormat="1" applyFont="1" applyBorder="1" applyAlignment="1">
      <alignment horizontal="center"/>
    </xf>
    <xf numFmtId="2" fontId="7" fillId="0" borderId="1" xfId="0" quotePrefix="1" applyNumberFormat="1" applyFont="1" applyBorder="1" applyAlignment="1">
      <alignment horizontal="center"/>
    </xf>
    <xf numFmtId="2" fontId="7" fillId="0" borderId="0" xfId="0" quotePrefix="1" applyNumberFormat="1" applyFont="1" applyAlignment="1">
      <alignment horizontal="center"/>
    </xf>
    <xf numFmtId="2" fontId="13" fillId="0" borderId="30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2" fontId="6" fillId="0" borderId="4" xfId="2" applyNumberFormat="1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2" fontId="7" fillId="0" borderId="0" xfId="0" quotePrefix="1" applyNumberFormat="1" applyFont="1" applyBorder="1" applyAlignment="1">
      <alignment horizontal="center"/>
    </xf>
    <xf numFmtId="2" fontId="7" fillId="0" borderId="10" xfId="0" quotePrefix="1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23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</cellXfs>
  <cellStyles count="3">
    <cellStyle name="Normal" xfId="0" builtinId="0"/>
    <cellStyle name="Normal 2" xfId="1"/>
    <cellStyle name="Normal_ipca_201707SerieHis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ulga&#231;&#227;o/2025/01%20-%20IPCA%20INPC/02%20-%20Fevereiro/Enviados/Relat&#243;rio%20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MENSAL SUBITEM IPCA"/>
      <sheetName val="ACUM SUBITEM IPCA"/>
      <sheetName val="ACUM 12M SUBITEM IPCA"/>
      <sheetName val="PESOS SUBITEM IPCA"/>
      <sheetName val="MENSAL SUBITEM INPC"/>
      <sheetName val="ACUM SUBITEM INPC"/>
      <sheetName val="ACUM 12M SUBITEM INPC"/>
      <sheetName val="PESOS SUBITEM INPC"/>
      <sheetName val="Início do Relatório -&gt;"/>
      <sheetName val="REL MENSAL IPCA"/>
      <sheetName val="REL ACUM IPCA"/>
      <sheetName val="REL ACUM 12M"/>
      <sheetName val="SÉRIE HIST IPCA"/>
      <sheetName val="IPCA no Real"/>
      <sheetName val="Geral Alim IPCA"/>
      <sheetName val="SH ANO IPCA "/>
      <sheetName val="SÉRIE HIST INPC"/>
      <sheetName val="INPC no Real"/>
      <sheetName val="&lt;-Final do relatório"/>
      <sheetName val="Série Histórica IPCA"/>
      <sheetName val="Série Histórica INPC"/>
      <sheetName val="INTERNET"/>
      <sheetName val="IPCA VARIAÇÃO ÁREAS"/>
      <sheetName val="IPCA N ÍNDICE ÁREAS"/>
      <sheetName val="IPCA VARIAÇÃO GRUPOS"/>
      <sheetName val="IPCA N ÍNDICE GRUPOS"/>
      <sheetName val="INPC VARIAÇÃO ÁREAS"/>
      <sheetName val="INPC N ÍNDICE ÁREAS"/>
      <sheetName val="INPC VARIAÇÃO GRUPOS"/>
      <sheetName val="INPC N ÍNDICE GRUPOS"/>
      <sheetName val="SH ANO INPC"/>
      <sheetName val="REAL PÚBLICOS(fórm)"/>
      <sheetName val="REAL ALIMENTÍCIOS (fórm)"/>
      <sheetName val="Alim e Ñ Alim IPCA"/>
      <sheetName val="Alim e Ñ Alim INPC"/>
    </sheetNames>
    <sheetDataSet>
      <sheetData sheetId="0"/>
      <sheetData sheetId="1">
        <row r="7">
          <cell r="R7">
            <v>1.31</v>
          </cell>
        </row>
        <row r="8">
          <cell r="R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8">
          <cell r="A88">
            <v>9</v>
          </cell>
        </row>
      </sheetData>
      <sheetData sheetId="13"/>
      <sheetData sheetId="14">
        <row r="127">
          <cell r="A127">
            <v>18</v>
          </cell>
          <cell r="B127"/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  <cell r="Z127"/>
          <cell r="AA127"/>
          <cell r="AB127"/>
          <cell r="AC127"/>
          <cell r="AD127"/>
          <cell r="AE127"/>
          <cell r="AF127"/>
          <cell r="AG127"/>
          <cell r="AH127"/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00"/>
  <sheetViews>
    <sheetView showGridLines="0" tabSelected="1" topLeftCell="B429" zoomScaleNormal="100" workbookViewId="0">
      <selection activeCell="J489" sqref="J489"/>
    </sheetView>
  </sheetViews>
  <sheetFormatPr defaultColWidth="9.21875" defaultRowHeight="10.8" x14ac:dyDescent="0.25"/>
  <cols>
    <col min="1" max="1" width="4.21875" style="4" hidden="1" customWidth="1"/>
    <col min="2" max="2" width="10.21875" style="4" customWidth="1"/>
    <col min="3" max="3" width="10.77734375" style="4" customWidth="1"/>
    <col min="4" max="4" width="17" style="4" customWidth="1"/>
    <col min="5" max="8" width="10.21875" style="4" customWidth="1"/>
    <col min="9" max="9" width="10.21875" style="46" customWidth="1"/>
    <col min="10" max="10" width="8.77734375" style="4" customWidth="1"/>
    <col min="11" max="11" width="16.21875" style="4" hidden="1" customWidth="1"/>
    <col min="12" max="15" width="9.21875" style="4"/>
    <col min="16" max="16" width="9" style="4" customWidth="1"/>
    <col min="17" max="16384" width="9.21875" style="4"/>
  </cols>
  <sheetData>
    <row r="1" spans="1:11" s="5" customFormat="1" ht="18" customHeight="1" x14ac:dyDescent="0.35">
      <c r="B1" s="158" t="s">
        <v>0</v>
      </c>
      <c r="C1" s="158"/>
      <c r="D1" s="158"/>
      <c r="E1" s="158"/>
      <c r="F1" s="158"/>
      <c r="G1" s="158"/>
      <c r="H1" s="158"/>
      <c r="I1" s="158"/>
    </row>
    <row r="2" spans="1:11" ht="11.4" thickBot="1" x14ac:dyDescent="0.3">
      <c r="B2" s="10" t="s">
        <v>42</v>
      </c>
      <c r="C2" s="10"/>
      <c r="D2" s="10"/>
      <c r="E2" s="10"/>
      <c r="F2" s="10"/>
      <c r="G2" s="10"/>
      <c r="H2" s="10"/>
      <c r="I2" s="11" t="s">
        <v>1</v>
      </c>
    </row>
    <row r="3" spans="1:11" s="2" customFormat="1" ht="13.05" customHeight="1" thickTop="1" x14ac:dyDescent="0.3">
      <c r="B3" s="12"/>
      <c r="C3" s="12"/>
      <c r="D3" s="1"/>
      <c r="E3" s="159" t="s">
        <v>43</v>
      </c>
      <c r="F3" s="160"/>
      <c r="G3" s="160"/>
      <c r="H3" s="160"/>
      <c r="I3" s="160"/>
    </row>
    <row r="4" spans="1:11" s="2" customFormat="1" ht="13.05" customHeight="1" x14ac:dyDescent="0.3">
      <c r="B4" s="13" t="s">
        <v>2</v>
      </c>
      <c r="C4" s="14" t="s">
        <v>3</v>
      </c>
      <c r="D4" s="14" t="s">
        <v>4</v>
      </c>
      <c r="E4" s="161" t="s">
        <v>5</v>
      </c>
      <c r="F4" s="161"/>
      <c r="G4" s="161"/>
      <c r="H4" s="161"/>
      <c r="I4" s="161"/>
    </row>
    <row r="5" spans="1:11" s="2" customFormat="1" ht="13.05" customHeight="1" x14ac:dyDescent="0.3">
      <c r="B5" s="13"/>
      <c r="C5" s="14"/>
      <c r="D5" s="15" t="s">
        <v>6</v>
      </c>
      <c r="E5" s="16" t="s">
        <v>40</v>
      </c>
      <c r="F5" s="16">
        <v>3</v>
      </c>
      <c r="G5" s="16">
        <v>6</v>
      </c>
      <c r="H5" s="16" t="s">
        <v>40</v>
      </c>
      <c r="I5" s="104">
        <v>12</v>
      </c>
    </row>
    <row r="6" spans="1:11" s="2" customFormat="1" ht="13.05" customHeight="1" thickBot="1" x14ac:dyDescent="0.35">
      <c r="B6" s="17"/>
      <c r="C6" s="17"/>
      <c r="D6" s="17"/>
      <c r="E6" s="18" t="s">
        <v>3</v>
      </c>
      <c r="F6" s="19" t="s">
        <v>41</v>
      </c>
      <c r="G6" s="19" t="s">
        <v>41</v>
      </c>
      <c r="H6" s="19" t="s">
        <v>2</v>
      </c>
      <c r="I6" s="20" t="s">
        <v>41</v>
      </c>
    </row>
    <row r="7" spans="1:11" ht="7.05" customHeight="1" x14ac:dyDescent="0.25">
      <c r="B7" s="21"/>
      <c r="C7" s="21"/>
      <c r="D7" s="21"/>
      <c r="E7" s="24"/>
      <c r="F7" s="22"/>
      <c r="G7" s="22"/>
      <c r="H7" s="22"/>
      <c r="I7" s="23"/>
    </row>
    <row r="8" spans="1:11" ht="10.35" customHeight="1" x14ac:dyDescent="0.25">
      <c r="A8" s="4" t="str">
        <f ca="1">IFERROR(IF(C8="","",IF(B8="",OFFSET(B8,-1,0,1,1)&amp;C8,B8&amp;C8)),"")</f>
        <v>1994JAN</v>
      </c>
      <c r="B8" s="24">
        <v>1994</v>
      </c>
      <c r="C8" s="25" t="s">
        <v>7</v>
      </c>
      <c r="D8" s="26">
        <v>141.31</v>
      </c>
      <c r="E8" s="26">
        <v>41.31</v>
      </c>
      <c r="F8" s="26">
        <v>162.13</v>
      </c>
      <c r="G8" s="26">
        <v>533.33000000000004</v>
      </c>
      <c r="H8" s="26">
        <v>41.31</v>
      </c>
      <c r="I8" s="27">
        <v>2693.84</v>
      </c>
      <c r="K8" s="4">
        <v>0</v>
      </c>
    </row>
    <row r="9" spans="1:11" ht="10.35" customHeight="1" x14ac:dyDescent="0.25">
      <c r="A9" s="4" t="str">
        <f ca="1">IF(C9="","",IF(B9="",OFFSET(B9,K9,0,1,1)&amp;C9,B9&amp;C9))</f>
        <v>1994FEV</v>
      </c>
      <c r="C9" s="25" t="s">
        <v>8</v>
      </c>
      <c r="D9" s="26">
        <v>198.22</v>
      </c>
      <c r="E9" s="26">
        <v>40.270000000000003</v>
      </c>
      <c r="F9" s="26">
        <v>171.24</v>
      </c>
      <c r="G9" s="26">
        <v>568.16999999999996</v>
      </c>
      <c r="H9" s="26">
        <v>98.22</v>
      </c>
      <c r="I9" s="27">
        <v>3035.71</v>
      </c>
      <c r="K9" s="4">
        <v>-1</v>
      </c>
    </row>
    <row r="10" spans="1:11" ht="10.35" customHeight="1" x14ac:dyDescent="0.25">
      <c r="A10" s="4" t="str">
        <f t="shared" ref="A10:A73" ca="1" si="0">IF(C10="","",IF(B10="",OFFSET(B10,K10,0,1,1)&amp;C10,B10&amp;C10))</f>
        <v>1994MAR</v>
      </c>
      <c r="C10" s="25" t="s">
        <v>9</v>
      </c>
      <c r="D10" s="26">
        <v>282.95999999999998</v>
      </c>
      <c r="E10" s="26">
        <v>42.75</v>
      </c>
      <c r="F10" s="26">
        <v>182.96</v>
      </c>
      <c r="G10" s="26">
        <v>602.92999999999995</v>
      </c>
      <c r="H10" s="26">
        <v>182.96</v>
      </c>
      <c r="I10" s="27">
        <v>3417.39</v>
      </c>
      <c r="K10" s="4">
        <v>-2</v>
      </c>
    </row>
    <row r="11" spans="1:11" ht="10.35" customHeight="1" x14ac:dyDescent="0.25">
      <c r="A11" s="4" t="str">
        <f t="shared" ca="1" si="0"/>
        <v>1994ABR</v>
      </c>
      <c r="C11" s="25" t="s">
        <v>10</v>
      </c>
      <c r="D11" s="26">
        <v>403.73</v>
      </c>
      <c r="E11" s="26">
        <v>42.68</v>
      </c>
      <c r="F11" s="26">
        <v>185.71</v>
      </c>
      <c r="G11" s="26">
        <v>648.91999999999996</v>
      </c>
      <c r="H11" s="26">
        <v>303.73</v>
      </c>
      <c r="I11" s="27">
        <v>3828.49</v>
      </c>
      <c r="K11" s="4">
        <v>-3</v>
      </c>
    </row>
    <row r="12" spans="1:11" ht="10.35" customHeight="1" x14ac:dyDescent="0.25">
      <c r="A12" s="4" t="str">
        <f t="shared" ca="1" si="0"/>
        <v>1994MAI</v>
      </c>
      <c r="C12" s="25" t="s">
        <v>11</v>
      </c>
      <c r="D12" s="26">
        <v>581.49</v>
      </c>
      <c r="E12" s="26">
        <v>44.03</v>
      </c>
      <c r="F12" s="26">
        <v>193.36</v>
      </c>
      <c r="G12" s="26">
        <v>695.71</v>
      </c>
      <c r="H12" s="26">
        <v>481.49</v>
      </c>
      <c r="I12" s="27">
        <v>4331.1899999999996</v>
      </c>
      <c r="K12" s="4">
        <v>-4</v>
      </c>
    </row>
    <row r="13" spans="1:11" ht="10.35" customHeight="1" x14ac:dyDescent="0.25">
      <c r="A13" s="4" t="str">
        <f t="shared" ca="1" si="0"/>
        <v>1994JUN</v>
      </c>
      <c r="C13" s="25" t="s">
        <v>12</v>
      </c>
      <c r="D13" s="26">
        <v>857.29</v>
      </c>
      <c r="E13" s="26">
        <v>47.43</v>
      </c>
      <c r="F13" s="26">
        <v>202.97</v>
      </c>
      <c r="G13" s="26">
        <v>757.29</v>
      </c>
      <c r="H13" s="26">
        <v>757.29</v>
      </c>
      <c r="I13" s="27">
        <v>4922.6000000000004</v>
      </c>
      <c r="K13" s="4">
        <v>-5</v>
      </c>
    </row>
    <row r="14" spans="1:11" ht="10.35" customHeight="1" x14ac:dyDescent="0.25">
      <c r="A14" s="4" t="str">
        <f t="shared" ca="1" si="0"/>
        <v>1994JUL</v>
      </c>
      <c r="C14" s="25" t="s">
        <v>13</v>
      </c>
      <c r="D14" s="26">
        <v>915.93</v>
      </c>
      <c r="E14" s="26">
        <v>6.84</v>
      </c>
      <c r="F14" s="26">
        <v>126.87</v>
      </c>
      <c r="G14" s="26">
        <v>548.16999999999996</v>
      </c>
      <c r="H14" s="26">
        <v>815.93</v>
      </c>
      <c r="I14" s="27">
        <v>4005.08</v>
      </c>
      <c r="K14" s="4">
        <v>-6</v>
      </c>
    </row>
    <row r="15" spans="1:11" ht="10.35" customHeight="1" x14ac:dyDescent="0.25">
      <c r="A15" s="4" t="str">
        <f t="shared" ca="1" si="0"/>
        <v>1994AGO</v>
      </c>
      <c r="C15" s="25" t="s">
        <v>14</v>
      </c>
      <c r="D15" s="26">
        <v>932.97</v>
      </c>
      <c r="E15" s="26">
        <v>1.86</v>
      </c>
      <c r="F15" s="26">
        <v>60.44</v>
      </c>
      <c r="G15" s="26">
        <v>370.67</v>
      </c>
      <c r="H15" s="26">
        <v>832.97</v>
      </c>
      <c r="I15" s="27">
        <v>3044.89</v>
      </c>
      <c r="K15" s="4">
        <v>-7</v>
      </c>
    </row>
    <row r="16" spans="1:11" ht="10.35" customHeight="1" x14ac:dyDescent="0.25">
      <c r="A16" s="4" t="str">
        <f t="shared" ca="1" si="0"/>
        <v>1994SET</v>
      </c>
      <c r="C16" s="25" t="s">
        <v>15</v>
      </c>
      <c r="D16" s="26">
        <v>947.24</v>
      </c>
      <c r="E16" s="26">
        <v>1.53</v>
      </c>
      <c r="F16" s="26">
        <v>10.49</v>
      </c>
      <c r="G16" s="26">
        <v>234.76</v>
      </c>
      <c r="H16" s="26">
        <v>847.24</v>
      </c>
      <c r="I16" s="27">
        <v>2253.15</v>
      </c>
      <c r="K16" s="4">
        <v>-8</v>
      </c>
    </row>
    <row r="17" spans="1:11" ht="10.35" customHeight="1" x14ac:dyDescent="0.25">
      <c r="A17" s="4" t="str">
        <f t="shared" ca="1" si="0"/>
        <v>1994OUT</v>
      </c>
      <c r="C17" s="25" t="s">
        <v>16</v>
      </c>
      <c r="D17" s="26">
        <v>972.06</v>
      </c>
      <c r="E17" s="26">
        <v>2.62</v>
      </c>
      <c r="F17" s="26">
        <v>6.13</v>
      </c>
      <c r="G17" s="26">
        <v>140.77000000000001</v>
      </c>
      <c r="H17" s="26">
        <v>872.06</v>
      </c>
      <c r="I17" s="27">
        <v>1703.17</v>
      </c>
      <c r="K17" s="4">
        <v>-9</v>
      </c>
    </row>
    <row r="18" spans="1:11" ht="10.35" customHeight="1" x14ac:dyDescent="0.25">
      <c r="A18" s="4" t="str">
        <f t="shared" ca="1" si="0"/>
        <v>1994NOV</v>
      </c>
      <c r="C18" s="25" t="s">
        <v>17</v>
      </c>
      <c r="D18" s="26">
        <v>999.37</v>
      </c>
      <c r="E18" s="26">
        <v>2.81</v>
      </c>
      <c r="F18" s="26">
        <v>7.12</v>
      </c>
      <c r="G18" s="26">
        <v>71.86</v>
      </c>
      <c r="H18" s="26">
        <v>899.37</v>
      </c>
      <c r="I18" s="27">
        <v>1267.54</v>
      </c>
      <c r="K18" s="4">
        <v>-10</v>
      </c>
    </row>
    <row r="19" spans="1:11" ht="10.35" customHeight="1" x14ac:dyDescent="0.25">
      <c r="A19" s="4" t="str">
        <f t="shared" ca="1" si="0"/>
        <v>1994DEZ</v>
      </c>
      <c r="B19" s="28"/>
      <c r="C19" s="25" t="s">
        <v>18</v>
      </c>
      <c r="D19" s="26">
        <v>1016.46</v>
      </c>
      <c r="E19" s="26">
        <v>1.71</v>
      </c>
      <c r="F19" s="26">
        <v>7.31</v>
      </c>
      <c r="G19" s="26">
        <v>18.57</v>
      </c>
      <c r="H19" s="26">
        <v>916.46</v>
      </c>
      <c r="I19" s="27">
        <v>916.46</v>
      </c>
      <c r="K19" s="4">
        <v>-11</v>
      </c>
    </row>
    <row r="20" spans="1:11" ht="10.35" customHeight="1" x14ac:dyDescent="0.25">
      <c r="A20" s="4" t="str">
        <f t="shared" ca="1" si="0"/>
        <v/>
      </c>
      <c r="B20" s="21"/>
      <c r="C20" s="21"/>
      <c r="D20" s="29"/>
      <c r="E20" s="105"/>
      <c r="F20" s="30"/>
      <c r="G20" s="30"/>
      <c r="H20" s="30"/>
      <c r="I20" s="31"/>
      <c r="K20" s="4" t="str">
        <f>IF(C20="","",VLOOKUP(C20,$C$8:$K$19,9,0))</f>
        <v/>
      </c>
    </row>
    <row r="21" spans="1:11" ht="10.35" customHeight="1" x14ac:dyDescent="0.25">
      <c r="A21" s="4" t="str">
        <f t="shared" ca="1" si="0"/>
        <v>1995JAN</v>
      </c>
      <c r="B21" s="24">
        <v>1995</v>
      </c>
      <c r="C21" s="25" t="s">
        <v>7</v>
      </c>
      <c r="D21" s="26">
        <v>1033.74</v>
      </c>
      <c r="E21" s="26">
        <v>1.7</v>
      </c>
      <c r="F21" s="26">
        <v>6.35</v>
      </c>
      <c r="G21" s="26">
        <v>12.86</v>
      </c>
      <c r="H21" s="26">
        <v>1.7</v>
      </c>
      <c r="I21" s="27">
        <v>631.54</v>
      </c>
      <c r="K21" s="4">
        <f>IFERROR(IF(C21="","",VLOOKUP(C21,$C$8:$K$19,9,0)),"")</f>
        <v>0</v>
      </c>
    </row>
    <row r="22" spans="1:11" ht="10.35" customHeight="1" x14ac:dyDescent="0.25">
      <c r="A22" s="4" t="str">
        <f t="shared" ca="1" si="0"/>
        <v>1995FEV</v>
      </c>
      <c r="C22" s="25" t="s">
        <v>8</v>
      </c>
      <c r="D22" s="26">
        <v>1044.28</v>
      </c>
      <c r="E22" s="26">
        <v>1.02</v>
      </c>
      <c r="F22" s="26">
        <v>4.49</v>
      </c>
      <c r="G22" s="26">
        <v>11.93</v>
      </c>
      <c r="H22" s="26">
        <v>2.74</v>
      </c>
      <c r="I22" s="27">
        <v>426.83</v>
      </c>
      <c r="K22" s="4">
        <f t="shared" ref="K22:K85" si="1">IFERROR(IF(C22="","",VLOOKUP(C22,$C$8:$K$19,9,0)),"")</f>
        <v>-1</v>
      </c>
    </row>
    <row r="23" spans="1:11" ht="10.35" customHeight="1" x14ac:dyDescent="0.25">
      <c r="A23" s="4" t="str">
        <f t="shared" ca="1" si="0"/>
        <v>1995MAR</v>
      </c>
      <c r="C23" s="25" t="s">
        <v>9</v>
      </c>
      <c r="D23" s="26">
        <v>1060.47</v>
      </c>
      <c r="E23" s="26">
        <v>1.55</v>
      </c>
      <c r="F23" s="26">
        <v>4.33</v>
      </c>
      <c r="G23" s="26">
        <v>11.95</v>
      </c>
      <c r="H23" s="26">
        <v>4.33</v>
      </c>
      <c r="I23" s="27">
        <v>274.77999999999997</v>
      </c>
      <c r="K23" s="4">
        <f t="shared" si="1"/>
        <v>-2</v>
      </c>
    </row>
    <row r="24" spans="1:11" ht="10.35" customHeight="1" x14ac:dyDescent="0.25">
      <c r="A24" s="4" t="str">
        <f t="shared" ca="1" si="0"/>
        <v>1995ABR</v>
      </c>
      <c r="C24" s="25" t="s">
        <v>10</v>
      </c>
      <c r="D24" s="26">
        <v>1086.24</v>
      </c>
      <c r="E24" s="26">
        <v>2.4300000000000002</v>
      </c>
      <c r="F24" s="26">
        <v>5.08</v>
      </c>
      <c r="G24" s="26">
        <v>11.75</v>
      </c>
      <c r="H24" s="26">
        <v>6.87</v>
      </c>
      <c r="I24" s="27">
        <v>169.05</v>
      </c>
      <c r="K24" s="4">
        <f t="shared" si="1"/>
        <v>-3</v>
      </c>
    </row>
    <row r="25" spans="1:11" ht="10.35" customHeight="1" x14ac:dyDescent="0.25">
      <c r="A25" s="4" t="str">
        <f t="shared" ca="1" si="0"/>
        <v>1995MAI</v>
      </c>
      <c r="C25" s="25" t="s">
        <v>11</v>
      </c>
      <c r="D25" s="26">
        <v>1115.24</v>
      </c>
      <c r="E25" s="26">
        <v>2.67</v>
      </c>
      <c r="F25" s="26">
        <v>6.8</v>
      </c>
      <c r="G25" s="26">
        <v>11.59</v>
      </c>
      <c r="H25" s="26">
        <v>9.7200000000000006</v>
      </c>
      <c r="I25" s="27">
        <v>91.79</v>
      </c>
      <c r="K25" s="4">
        <f t="shared" si="1"/>
        <v>-4</v>
      </c>
    </row>
    <row r="26" spans="1:11" ht="10.35" customHeight="1" x14ac:dyDescent="0.25">
      <c r="A26" s="4" t="str">
        <f t="shared" ca="1" si="0"/>
        <v>1995JUN</v>
      </c>
      <c r="C26" s="25" t="s">
        <v>12</v>
      </c>
      <c r="D26" s="26">
        <v>1140.44</v>
      </c>
      <c r="E26" s="26">
        <v>2.2599999999999998</v>
      </c>
      <c r="F26" s="26">
        <v>7.54</v>
      </c>
      <c r="G26" s="26">
        <v>12.2</v>
      </c>
      <c r="H26" s="26">
        <v>12.2</v>
      </c>
      <c r="I26" s="27">
        <v>33.03</v>
      </c>
      <c r="K26" s="4">
        <f t="shared" si="1"/>
        <v>-5</v>
      </c>
    </row>
    <row r="27" spans="1:11" ht="10.35" customHeight="1" x14ac:dyDescent="0.25">
      <c r="A27" s="4" t="str">
        <f t="shared" ca="1" si="0"/>
        <v>1995JUL</v>
      </c>
      <c r="C27" s="25" t="s">
        <v>13</v>
      </c>
      <c r="D27" s="26">
        <v>1167.3499999999999</v>
      </c>
      <c r="E27" s="26">
        <v>2.36</v>
      </c>
      <c r="F27" s="26">
        <v>7.47</v>
      </c>
      <c r="G27" s="26">
        <v>12.92</v>
      </c>
      <c r="H27" s="26">
        <v>14.84</v>
      </c>
      <c r="I27" s="27">
        <v>27.45</v>
      </c>
      <c r="K27" s="4">
        <f t="shared" si="1"/>
        <v>-6</v>
      </c>
    </row>
    <row r="28" spans="1:11" ht="10.35" customHeight="1" x14ac:dyDescent="0.25">
      <c r="A28" s="4" t="str">
        <f t="shared" ca="1" si="0"/>
        <v>1995AGO</v>
      </c>
      <c r="C28" s="25" t="s">
        <v>14</v>
      </c>
      <c r="D28" s="26">
        <v>1178.9100000000001</v>
      </c>
      <c r="E28" s="26">
        <v>0.99</v>
      </c>
      <c r="F28" s="26">
        <v>5.71</v>
      </c>
      <c r="G28" s="26">
        <v>12.89</v>
      </c>
      <c r="H28" s="26">
        <v>15.98</v>
      </c>
      <c r="I28" s="27">
        <v>26.36</v>
      </c>
      <c r="K28" s="4">
        <f t="shared" si="1"/>
        <v>-7</v>
      </c>
    </row>
    <row r="29" spans="1:11" ht="10.35" customHeight="1" x14ac:dyDescent="0.25">
      <c r="A29" s="4" t="str">
        <f t="shared" ca="1" si="0"/>
        <v>1995SET</v>
      </c>
      <c r="C29" s="25" t="s">
        <v>15</v>
      </c>
      <c r="D29" s="26">
        <v>1190.58</v>
      </c>
      <c r="E29" s="26">
        <v>0.99</v>
      </c>
      <c r="F29" s="26">
        <v>4.4000000000000004</v>
      </c>
      <c r="G29" s="26">
        <v>12.27</v>
      </c>
      <c r="H29" s="26">
        <v>17.13</v>
      </c>
      <c r="I29" s="27">
        <v>25.69</v>
      </c>
      <c r="K29" s="4">
        <f t="shared" si="1"/>
        <v>-8</v>
      </c>
    </row>
    <row r="30" spans="1:11" ht="10.35" customHeight="1" x14ac:dyDescent="0.25">
      <c r="A30" s="4" t="str">
        <f t="shared" ca="1" si="0"/>
        <v>1995OUT</v>
      </c>
      <c r="C30" s="25" t="s">
        <v>16</v>
      </c>
      <c r="D30" s="26">
        <v>1207.3699999999999</v>
      </c>
      <c r="E30" s="26">
        <v>1.41</v>
      </c>
      <c r="F30" s="26">
        <v>3.43</v>
      </c>
      <c r="G30" s="26">
        <v>11.15</v>
      </c>
      <c r="H30" s="26">
        <v>18.78</v>
      </c>
      <c r="I30" s="27">
        <v>24.21</v>
      </c>
      <c r="K30" s="4">
        <f t="shared" si="1"/>
        <v>-9</v>
      </c>
    </row>
    <row r="31" spans="1:11" ht="10.35" customHeight="1" x14ac:dyDescent="0.25">
      <c r="A31" s="4" t="str">
        <f t="shared" ca="1" si="0"/>
        <v>1995NOV</v>
      </c>
      <c r="C31" s="25" t="s">
        <v>17</v>
      </c>
      <c r="D31" s="26">
        <v>1225.1199999999999</v>
      </c>
      <c r="E31" s="26">
        <v>1.47</v>
      </c>
      <c r="F31" s="26">
        <v>3.92</v>
      </c>
      <c r="G31" s="26">
        <v>9.85</v>
      </c>
      <c r="H31" s="26">
        <v>20.53</v>
      </c>
      <c r="I31" s="27">
        <v>22.59</v>
      </c>
      <c r="K31" s="4">
        <f t="shared" si="1"/>
        <v>-10</v>
      </c>
    </row>
    <row r="32" spans="1:11" ht="10.35" customHeight="1" x14ac:dyDescent="0.25">
      <c r="A32" s="4" t="str">
        <f t="shared" ca="1" si="0"/>
        <v>1995DEZ</v>
      </c>
      <c r="B32" s="28"/>
      <c r="C32" s="32" t="s">
        <v>18</v>
      </c>
      <c r="D32" s="33">
        <v>1244.23</v>
      </c>
      <c r="E32" s="33">
        <v>1.56</v>
      </c>
      <c r="F32" s="33">
        <v>4.51</v>
      </c>
      <c r="G32" s="33">
        <v>9.1</v>
      </c>
      <c r="H32" s="33">
        <v>22.41</v>
      </c>
      <c r="I32" s="106">
        <v>22.41</v>
      </c>
      <c r="K32" s="4">
        <f t="shared" si="1"/>
        <v>-11</v>
      </c>
    </row>
    <row r="33" spans="1:11" ht="10.35" customHeight="1" x14ac:dyDescent="0.25">
      <c r="A33" s="4" t="str">
        <f t="shared" ca="1" si="0"/>
        <v/>
      </c>
      <c r="B33" s="21"/>
      <c r="C33" s="21"/>
      <c r="D33" s="29"/>
      <c r="E33" s="105"/>
      <c r="F33" s="30"/>
      <c r="G33" s="30"/>
      <c r="H33" s="30"/>
      <c r="I33" s="31"/>
      <c r="K33" s="4" t="str">
        <f t="shared" si="1"/>
        <v/>
      </c>
    </row>
    <row r="34" spans="1:11" ht="10.35" customHeight="1" x14ac:dyDescent="0.25">
      <c r="A34" s="4" t="str">
        <f t="shared" ca="1" si="0"/>
        <v>1996JAN</v>
      </c>
      <c r="B34" s="24">
        <v>1996</v>
      </c>
      <c r="C34" s="25" t="s">
        <v>7</v>
      </c>
      <c r="D34" s="26">
        <v>1260.9000000000001</v>
      </c>
      <c r="E34" s="34">
        <v>1.34</v>
      </c>
      <c r="F34" s="26">
        <v>4.43</v>
      </c>
      <c r="G34" s="34">
        <v>8.01</v>
      </c>
      <c r="H34" s="34">
        <v>1.34</v>
      </c>
      <c r="I34" s="27">
        <v>21.97</v>
      </c>
      <c r="K34" s="4">
        <f t="shared" si="1"/>
        <v>0</v>
      </c>
    </row>
    <row r="35" spans="1:11" ht="10.35" customHeight="1" x14ac:dyDescent="0.25">
      <c r="A35" s="4" t="str">
        <f t="shared" ca="1" si="0"/>
        <v>1996FEV</v>
      </c>
      <c r="C35" s="25" t="s">
        <v>8</v>
      </c>
      <c r="D35" s="26">
        <v>1273.8900000000001</v>
      </c>
      <c r="E35" s="34">
        <v>1.03</v>
      </c>
      <c r="F35" s="26">
        <v>3.98</v>
      </c>
      <c r="G35" s="34">
        <v>8.06</v>
      </c>
      <c r="H35" s="34">
        <v>2.38</v>
      </c>
      <c r="I35" s="27">
        <v>21.99</v>
      </c>
      <c r="K35" s="4">
        <f t="shared" si="1"/>
        <v>-1</v>
      </c>
    </row>
    <row r="36" spans="1:11" ht="10.35" customHeight="1" x14ac:dyDescent="0.25">
      <c r="A36" s="4" t="str">
        <f t="shared" ca="1" si="0"/>
        <v>1996MAR</v>
      </c>
      <c r="C36" s="25" t="s">
        <v>9</v>
      </c>
      <c r="D36" s="26">
        <v>1278.3499999999999</v>
      </c>
      <c r="E36" s="34">
        <v>0.35</v>
      </c>
      <c r="F36" s="26">
        <v>2.74</v>
      </c>
      <c r="G36" s="34">
        <v>7.37</v>
      </c>
      <c r="H36" s="34">
        <v>2.74</v>
      </c>
      <c r="I36" s="27">
        <v>20.55</v>
      </c>
      <c r="K36" s="4">
        <f t="shared" si="1"/>
        <v>-2</v>
      </c>
    </row>
    <row r="37" spans="1:11" ht="10.35" customHeight="1" x14ac:dyDescent="0.25">
      <c r="A37" s="4" t="str">
        <f t="shared" ca="1" si="0"/>
        <v>1996ABR</v>
      </c>
      <c r="C37" s="25" t="s">
        <v>10</v>
      </c>
      <c r="D37" s="26">
        <v>1294.46</v>
      </c>
      <c r="E37" s="34">
        <v>1.26</v>
      </c>
      <c r="F37" s="26">
        <v>2.66</v>
      </c>
      <c r="G37" s="34">
        <v>7.21</v>
      </c>
      <c r="H37" s="34">
        <v>4.04</v>
      </c>
      <c r="I37" s="27">
        <v>19.170000000000002</v>
      </c>
      <c r="K37" s="4">
        <f t="shared" si="1"/>
        <v>-3</v>
      </c>
    </row>
    <row r="38" spans="1:11" ht="10.35" customHeight="1" x14ac:dyDescent="0.25">
      <c r="A38" s="4" t="str">
        <f t="shared" ca="1" si="0"/>
        <v>1996MAI</v>
      </c>
      <c r="C38" s="25" t="s">
        <v>11</v>
      </c>
      <c r="D38" s="26">
        <v>1310.25</v>
      </c>
      <c r="E38" s="34">
        <v>1.22</v>
      </c>
      <c r="F38" s="26">
        <v>2.85</v>
      </c>
      <c r="G38" s="26">
        <v>6.95</v>
      </c>
      <c r="H38" s="26">
        <v>5.31</v>
      </c>
      <c r="I38" s="27">
        <v>17.489999999999998</v>
      </c>
      <c r="K38" s="4">
        <f t="shared" si="1"/>
        <v>-4</v>
      </c>
    </row>
    <row r="39" spans="1:11" ht="10.35" customHeight="1" x14ac:dyDescent="0.25">
      <c r="A39" s="4" t="str">
        <f t="shared" ca="1" si="0"/>
        <v>1996JUN</v>
      </c>
      <c r="C39" s="25" t="s">
        <v>12</v>
      </c>
      <c r="D39" s="26">
        <v>1325.84</v>
      </c>
      <c r="E39" s="34">
        <v>1.19</v>
      </c>
      <c r="F39" s="26">
        <v>3.71</v>
      </c>
      <c r="G39" s="26">
        <v>6.56</v>
      </c>
      <c r="H39" s="26">
        <v>6.56</v>
      </c>
      <c r="I39" s="27">
        <v>16.260000000000002</v>
      </c>
      <c r="K39" s="4">
        <f t="shared" si="1"/>
        <v>-5</v>
      </c>
    </row>
    <row r="40" spans="1:11" ht="10.35" customHeight="1" x14ac:dyDescent="0.25">
      <c r="A40" s="4" t="str">
        <f t="shared" ca="1" si="0"/>
        <v>1996JUL</v>
      </c>
      <c r="C40" s="25" t="s">
        <v>13</v>
      </c>
      <c r="D40" s="26">
        <v>1340.56</v>
      </c>
      <c r="E40" s="34">
        <v>1.1100000000000001</v>
      </c>
      <c r="F40" s="26">
        <v>3.56</v>
      </c>
      <c r="G40" s="26">
        <v>6.32</v>
      </c>
      <c r="H40" s="26">
        <v>7.74</v>
      </c>
      <c r="I40" s="27">
        <v>14.84</v>
      </c>
      <c r="K40" s="4">
        <f t="shared" si="1"/>
        <v>-6</v>
      </c>
    </row>
    <row r="41" spans="1:11" ht="10.35" customHeight="1" x14ac:dyDescent="0.25">
      <c r="A41" s="4" t="str">
        <f t="shared" ca="1" si="0"/>
        <v>1996AGO</v>
      </c>
      <c r="C41" s="25" t="s">
        <v>14</v>
      </c>
      <c r="D41" s="26">
        <v>1346.46</v>
      </c>
      <c r="E41" s="34">
        <v>0.44</v>
      </c>
      <c r="F41" s="26">
        <v>2.76</v>
      </c>
      <c r="G41" s="26">
        <v>5.7</v>
      </c>
      <c r="H41" s="26">
        <v>8.2200000000000006</v>
      </c>
      <c r="I41" s="27">
        <v>14.21</v>
      </c>
      <c r="K41" s="4">
        <f t="shared" si="1"/>
        <v>-7</v>
      </c>
    </row>
    <row r="42" spans="1:11" ht="10.35" customHeight="1" x14ac:dyDescent="0.25">
      <c r="A42" s="4" t="str">
        <f t="shared" ca="1" si="0"/>
        <v>1996SET</v>
      </c>
      <c r="C42" s="25" t="s">
        <v>15</v>
      </c>
      <c r="D42" s="26">
        <v>1348.48</v>
      </c>
      <c r="E42" s="34">
        <v>0.15</v>
      </c>
      <c r="F42" s="26">
        <v>1.71</v>
      </c>
      <c r="G42" s="26">
        <v>5.49</v>
      </c>
      <c r="H42" s="26">
        <v>8.3800000000000008</v>
      </c>
      <c r="I42" s="27">
        <v>13.26</v>
      </c>
      <c r="K42" s="4">
        <f t="shared" si="1"/>
        <v>-8</v>
      </c>
    </row>
    <row r="43" spans="1:11" ht="10.35" customHeight="1" x14ac:dyDescent="0.25">
      <c r="A43" s="4" t="str">
        <f t="shared" ca="1" si="0"/>
        <v>1996OUT</v>
      </c>
      <c r="C43" s="25" t="s">
        <v>16</v>
      </c>
      <c r="D43" s="26">
        <v>1352.53</v>
      </c>
      <c r="E43" s="26">
        <v>0.3</v>
      </c>
      <c r="F43" s="26">
        <v>0.89</v>
      </c>
      <c r="G43" s="26">
        <v>4.49</v>
      </c>
      <c r="H43" s="26">
        <v>8.6999999999999993</v>
      </c>
      <c r="I43" s="27">
        <v>12.02</v>
      </c>
      <c r="K43" s="4">
        <f t="shared" si="1"/>
        <v>-9</v>
      </c>
    </row>
    <row r="44" spans="1:11" ht="10.35" customHeight="1" x14ac:dyDescent="0.25">
      <c r="A44" s="4" t="str">
        <f ca="1">IF(C44="","",IF(B44="",OFFSET(B44,K44,0,1,1)&amp;C44,B44&amp;C44))</f>
        <v>1996NOV</v>
      </c>
      <c r="C44" s="25" t="s">
        <v>17</v>
      </c>
      <c r="D44" s="26">
        <v>1356.86</v>
      </c>
      <c r="E44" s="34">
        <v>0.32</v>
      </c>
      <c r="F44" s="26">
        <v>0.77</v>
      </c>
      <c r="G44" s="34">
        <v>3.56</v>
      </c>
      <c r="H44" s="34">
        <v>9.0500000000000007</v>
      </c>
      <c r="I44" s="27">
        <v>10.75</v>
      </c>
      <c r="K44" s="4">
        <f t="shared" si="1"/>
        <v>-10</v>
      </c>
    </row>
    <row r="45" spans="1:11" ht="10.35" customHeight="1" x14ac:dyDescent="0.25">
      <c r="A45" s="4" t="str">
        <f t="shared" ca="1" si="0"/>
        <v>1996DEZ</v>
      </c>
      <c r="B45" s="28"/>
      <c r="C45" s="32" t="s">
        <v>18</v>
      </c>
      <c r="D45" s="33">
        <v>1363.24</v>
      </c>
      <c r="E45" s="35">
        <v>0.47</v>
      </c>
      <c r="F45" s="33">
        <v>1.0900000000000001</v>
      </c>
      <c r="G45" s="33">
        <v>2.82</v>
      </c>
      <c r="H45" s="33">
        <v>9.56</v>
      </c>
      <c r="I45" s="106">
        <v>9.56</v>
      </c>
      <c r="K45" s="4">
        <f t="shared" si="1"/>
        <v>-11</v>
      </c>
    </row>
    <row r="46" spans="1:11" ht="10.35" customHeight="1" x14ac:dyDescent="0.25">
      <c r="A46" s="4" t="str">
        <f t="shared" ca="1" si="0"/>
        <v/>
      </c>
      <c r="B46" s="21"/>
      <c r="C46" s="21"/>
      <c r="D46" s="29"/>
      <c r="E46" s="105"/>
      <c r="F46" s="30"/>
      <c r="G46" s="30"/>
      <c r="H46" s="30"/>
      <c r="I46" s="31"/>
      <c r="K46" s="4" t="str">
        <f t="shared" si="1"/>
        <v/>
      </c>
    </row>
    <row r="47" spans="1:11" ht="10.35" customHeight="1" x14ac:dyDescent="0.25">
      <c r="A47" s="4" t="str">
        <f t="shared" ca="1" si="0"/>
        <v>1997JAN</v>
      </c>
      <c r="B47" s="24">
        <v>1997</v>
      </c>
      <c r="C47" s="25" t="s">
        <v>7</v>
      </c>
      <c r="D47" s="26">
        <v>1379.33</v>
      </c>
      <c r="E47" s="34">
        <v>1.18</v>
      </c>
      <c r="F47" s="26">
        <v>1.98</v>
      </c>
      <c r="G47" s="26">
        <v>2.89</v>
      </c>
      <c r="H47" s="26">
        <v>1.18</v>
      </c>
      <c r="I47" s="27">
        <v>9.39</v>
      </c>
      <c r="K47" s="4">
        <f t="shared" si="1"/>
        <v>0</v>
      </c>
    </row>
    <row r="48" spans="1:11" ht="10.35" customHeight="1" x14ac:dyDescent="0.25">
      <c r="A48" s="4" t="str">
        <f t="shared" ca="1" si="0"/>
        <v>1997FEV</v>
      </c>
      <c r="C48" s="25" t="s">
        <v>8</v>
      </c>
      <c r="D48" s="26">
        <v>1386.23</v>
      </c>
      <c r="E48" s="26">
        <v>0.5</v>
      </c>
      <c r="F48" s="26">
        <v>2.16</v>
      </c>
      <c r="G48" s="26">
        <v>2.95</v>
      </c>
      <c r="H48" s="26">
        <v>1.69</v>
      </c>
      <c r="I48" s="27">
        <v>8.82</v>
      </c>
      <c r="K48" s="4">
        <f t="shared" si="1"/>
        <v>-1</v>
      </c>
    </row>
    <row r="49" spans="1:20" ht="10.35" customHeight="1" x14ac:dyDescent="0.25">
      <c r="A49" s="4" t="str">
        <f t="shared" ca="1" si="0"/>
        <v>1997MAR</v>
      </c>
      <c r="C49" s="25" t="s">
        <v>9</v>
      </c>
      <c r="D49" s="26">
        <v>1393.3</v>
      </c>
      <c r="E49" s="34">
        <v>0.51</v>
      </c>
      <c r="F49" s="26">
        <v>2.21</v>
      </c>
      <c r="G49" s="26">
        <v>3.32</v>
      </c>
      <c r="H49" s="26">
        <v>2.21</v>
      </c>
      <c r="I49" s="27">
        <v>8.99</v>
      </c>
      <c r="K49" s="4">
        <f t="shared" si="1"/>
        <v>-2</v>
      </c>
    </row>
    <row r="50" spans="1:20" ht="10.35" customHeight="1" x14ac:dyDescent="0.25">
      <c r="A50" s="4" t="str">
        <f t="shared" ca="1" si="0"/>
        <v>1997ABR</v>
      </c>
      <c r="C50" s="25" t="s">
        <v>10</v>
      </c>
      <c r="D50" s="26">
        <v>1405.56</v>
      </c>
      <c r="E50" s="34">
        <v>0.88</v>
      </c>
      <c r="F50" s="26">
        <v>1.9</v>
      </c>
      <c r="G50" s="26">
        <v>3.92</v>
      </c>
      <c r="H50" s="26">
        <v>3.1</v>
      </c>
      <c r="I50" s="27">
        <v>8.58</v>
      </c>
      <c r="K50" s="4">
        <f t="shared" si="1"/>
        <v>-3</v>
      </c>
    </row>
    <row r="51" spans="1:20" ht="10.35" customHeight="1" x14ac:dyDescent="0.25">
      <c r="A51" s="4" t="str">
        <f t="shared" ca="1" si="0"/>
        <v>1997MAI</v>
      </c>
      <c r="C51" s="25" t="s">
        <v>11</v>
      </c>
      <c r="D51" s="26">
        <v>1411.32</v>
      </c>
      <c r="E51" s="34">
        <v>0.41</v>
      </c>
      <c r="F51" s="26">
        <v>1.81</v>
      </c>
      <c r="G51" s="26">
        <v>4.01</v>
      </c>
      <c r="H51" s="26">
        <v>3.53</v>
      </c>
      <c r="I51" s="27">
        <v>7.71</v>
      </c>
      <c r="K51" s="4">
        <f t="shared" si="1"/>
        <v>-4</v>
      </c>
    </row>
    <row r="52" spans="1:20" ht="10.35" customHeight="1" x14ac:dyDescent="0.25">
      <c r="A52" s="4" t="str">
        <f t="shared" ca="1" si="0"/>
        <v>1997JUN</v>
      </c>
      <c r="C52" s="25" t="s">
        <v>12</v>
      </c>
      <c r="D52" s="26">
        <v>1418.94</v>
      </c>
      <c r="E52" s="34">
        <v>0.54</v>
      </c>
      <c r="F52" s="26">
        <v>1.84</v>
      </c>
      <c r="G52" s="26">
        <v>4.09</v>
      </c>
      <c r="H52" s="26">
        <v>4.09</v>
      </c>
      <c r="I52" s="27">
        <v>7.02</v>
      </c>
      <c r="K52" s="4">
        <f t="shared" si="1"/>
        <v>-5</v>
      </c>
    </row>
    <row r="53" spans="1:20" ht="10.35" customHeight="1" x14ac:dyDescent="0.25">
      <c r="A53" s="4" t="str">
        <f t="shared" ca="1" si="0"/>
        <v>1997JUL</v>
      </c>
      <c r="C53" s="25" t="s">
        <v>13</v>
      </c>
      <c r="D53" s="26">
        <v>1422.06</v>
      </c>
      <c r="E53" s="34">
        <v>0.22</v>
      </c>
      <c r="F53" s="26">
        <v>1.17</v>
      </c>
      <c r="G53" s="26">
        <v>3.1</v>
      </c>
      <c r="H53" s="26">
        <v>4.3099999999999996</v>
      </c>
      <c r="I53" s="27">
        <v>6.08</v>
      </c>
      <c r="K53" s="4">
        <f t="shared" si="1"/>
        <v>-6</v>
      </c>
    </row>
    <row r="54" spans="1:20" ht="10.35" customHeight="1" x14ac:dyDescent="0.25">
      <c r="A54" s="4" t="str">
        <f t="shared" ca="1" si="0"/>
        <v>1997AGO</v>
      </c>
      <c r="C54" s="25" t="s">
        <v>14</v>
      </c>
      <c r="D54" s="26">
        <v>1421.78</v>
      </c>
      <c r="E54" s="34">
        <v>-0.02</v>
      </c>
      <c r="F54" s="26">
        <v>0.74</v>
      </c>
      <c r="G54" s="26">
        <v>2.56</v>
      </c>
      <c r="H54" s="26">
        <v>4.29</v>
      </c>
      <c r="I54" s="27">
        <v>5.59</v>
      </c>
      <c r="K54" s="4">
        <f t="shared" si="1"/>
        <v>-7</v>
      </c>
    </row>
    <row r="55" spans="1:20" ht="10.35" customHeight="1" x14ac:dyDescent="0.25">
      <c r="A55" s="4" t="str">
        <f t="shared" ca="1" si="0"/>
        <v>1997SET</v>
      </c>
      <c r="C55" s="25" t="s">
        <v>15</v>
      </c>
      <c r="D55" s="26">
        <v>1422.63</v>
      </c>
      <c r="E55" s="34">
        <v>0.06</v>
      </c>
      <c r="F55" s="26">
        <v>0.26</v>
      </c>
      <c r="G55" s="26">
        <v>2.11</v>
      </c>
      <c r="H55" s="26">
        <v>4.3600000000000003</v>
      </c>
      <c r="I55" s="27">
        <v>5.5</v>
      </c>
      <c r="K55" s="4">
        <f t="shared" si="1"/>
        <v>-8</v>
      </c>
      <c r="T55" s="4" t="s">
        <v>49</v>
      </c>
    </row>
    <row r="56" spans="1:20" ht="10.35" customHeight="1" x14ac:dyDescent="0.25">
      <c r="A56" s="4" t="str">
        <f t="shared" ca="1" si="0"/>
        <v>1997OUT</v>
      </c>
      <c r="C56" s="25" t="s">
        <v>16</v>
      </c>
      <c r="D56" s="26">
        <v>1425.9</v>
      </c>
      <c r="E56" s="26">
        <v>0.23</v>
      </c>
      <c r="F56" s="26">
        <v>0.27</v>
      </c>
      <c r="G56" s="26">
        <v>1.45</v>
      </c>
      <c r="H56" s="26">
        <v>4.5999999999999996</v>
      </c>
      <c r="I56" s="27">
        <v>5.42</v>
      </c>
      <c r="K56" s="4">
        <f t="shared" si="1"/>
        <v>-9</v>
      </c>
    </row>
    <row r="57" spans="1:20" ht="10.35" customHeight="1" x14ac:dyDescent="0.25">
      <c r="A57" s="4" t="str">
        <f t="shared" ca="1" si="0"/>
        <v>1997NOV</v>
      </c>
      <c r="C57" s="25" t="s">
        <v>17</v>
      </c>
      <c r="D57" s="26">
        <v>1428.32</v>
      </c>
      <c r="E57" s="34">
        <v>0.17</v>
      </c>
      <c r="F57" s="26">
        <v>0.46</v>
      </c>
      <c r="G57" s="26">
        <v>1.2</v>
      </c>
      <c r="H57" s="26">
        <v>4.7699999999999996</v>
      </c>
      <c r="I57" s="27">
        <v>5.27</v>
      </c>
      <c r="K57" s="4">
        <f t="shared" si="1"/>
        <v>-10</v>
      </c>
    </row>
    <row r="58" spans="1:20" ht="10.35" customHeight="1" x14ac:dyDescent="0.25">
      <c r="A58" s="4" t="str">
        <f t="shared" ca="1" si="0"/>
        <v>1997DEZ</v>
      </c>
      <c r="B58" s="28"/>
      <c r="C58" s="32" t="s">
        <v>18</v>
      </c>
      <c r="D58" s="33">
        <v>1434.46</v>
      </c>
      <c r="E58" s="35">
        <v>0.43</v>
      </c>
      <c r="F58" s="33">
        <v>0.83</v>
      </c>
      <c r="G58" s="33">
        <v>1.0900000000000001</v>
      </c>
      <c r="H58" s="33">
        <v>5.22</v>
      </c>
      <c r="I58" s="106">
        <v>5.22</v>
      </c>
      <c r="K58" s="4">
        <f t="shared" si="1"/>
        <v>-11</v>
      </c>
    </row>
    <row r="59" spans="1:20" ht="10.35" customHeight="1" x14ac:dyDescent="0.25">
      <c r="A59" s="4" t="str">
        <f t="shared" ca="1" si="0"/>
        <v/>
      </c>
      <c r="B59" s="21"/>
      <c r="C59" s="21"/>
      <c r="D59" s="107"/>
      <c r="E59" s="65"/>
      <c r="F59" s="65"/>
      <c r="G59" s="65"/>
      <c r="H59" s="65"/>
      <c r="I59" s="66"/>
      <c r="K59" s="4" t="str">
        <f t="shared" si="1"/>
        <v/>
      </c>
    </row>
    <row r="60" spans="1:20" ht="10.35" customHeight="1" x14ac:dyDescent="0.25">
      <c r="A60" s="4" t="str">
        <f t="shared" ca="1" si="0"/>
        <v>1998JAN</v>
      </c>
      <c r="B60" s="24">
        <v>1998</v>
      </c>
      <c r="C60" s="25" t="s">
        <v>7</v>
      </c>
      <c r="D60" s="26">
        <v>1444.64</v>
      </c>
      <c r="E60" s="26">
        <v>0.71</v>
      </c>
      <c r="F60" s="26">
        <v>1.31</v>
      </c>
      <c r="G60" s="26">
        <v>1.59</v>
      </c>
      <c r="H60" s="26">
        <v>0.71</v>
      </c>
      <c r="I60" s="27">
        <v>4.7300000000000004</v>
      </c>
      <c r="K60" s="4">
        <f t="shared" si="1"/>
        <v>0</v>
      </c>
    </row>
    <row r="61" spans="1:20" ht="10.35" customHeight="1" x14ac:dyDescent="0.25">
      <c r="A61" s="4" t="str">
        <f t="shared" ca="1" si="0"/>
        <v>1998FEV</v>
      </c>
      <c r="C61" s="25" t="s">
        <v>8</v>
      </c>
      <c r="D61" s="26">
        <v>1451.29</v>
      </c>
      <c r="E61" s="26">
        <v>0.46</v>
      </c>
      <c r="F61" s="26">
        <v>1.61</v>
      </c>
      <c r="G61" s="26">
        <v>2.08</v>
      </c>
      <c r="H61" s="26">
        <v>1.17</v>
      </c>
      <c r="I61" s="27">
        <v>4.6900000000000004</v>
      </c>
      <c r="K61" s="4">
        <f t="shared" si="1"/>
        <v>-1</v>
      </c>
    </row>
    <row r="62" spans="1:20" ht="10.35" customHeight="1" x14ac:dyDescent="0.25">
      <c r="A62" s="4" t="str">
        <f t="shared" ca="1" si="0"/>
        <v>1998MAR</v>
      </c>
      <c r="C62" s="25" t="s">
        <v>9</v>
      </c>
      <c r="D62" s="26">
        <v>1456.22</v>
      </c>
      <c r="E62" s="26">
        <v>0.34</v>
      </c>
      <c r="F62" s="26">
        <v>1.52</v>
      </c>
      <c r="G62" s="26">
        <v>2.36</v>
      </c>
      <c r="H62" s="26">
        <v>1.52</v>
      </c>
      <c r="I62" s="27">
        <v>4.5199999999999996</v>
      </c>
      <c r="K62" s="4">
        <f>IFERROR(IF(C62="","",VLOOKUP(C62,$C$8:$K$19,9,0)),"")</f>
        <v>-2</v>
      </c>
    </row>
    <row r="63" spans="1:20" ht="10.35" customHeight="1" x14ac:dyDescent="0.25">
      <c r="A63" s="4" t="str">
        <f t="shared" ca="1" si="0"/>
        <v>1998ABR</v>
      </c>
      <c r="C63" s="25" t="s">
        <v>10</v>
      </c>
      <c r="D63" s="26">
        <v>1459.71</v>
      </c>
      <c r="E63" s="26">
        <v>0.24</v>
      </c>
      <c r="F63" s="26">
        <v>1.04</v>
      </c>
      <c r="G63" s="26">
        <v>2.37</v>
      </c>
      <c r="H63" s="26">
        <v>1.76</v>
      </c>
      <c r="I63" s="27">
        <v>3.85</v>
      </c>
      <c r="K63" s="4">
        <f t="shared" si="1"/>
        <v>-3</v>
      </c>
    </row>
    <row r="64" spans="1:20" ht="10.35" customHeight="1" x14ac:dyDescent="0.25">
      <c r="A64" s="4" t="str">
        <f t="shared" ca="1" si="0"/>
        <v>1998MAI</v>
      </c>
      <c r="C64" s="25" t="s">
        <v>11</v>
      </c>
      <c r="D64" s="26">
        <v>1467.01</v>
      </c>
      <c r="E64" s="26">
        <v>0.5</v>
      </c>
      <c r="F64" s="26">
        <v>1.08</v>
      </c>
      <c r="G64" s="26">
        <v>2.71</v>
      </c>
      <c r="H64" s="26">
        <v>2.27</v>
      </c>
      <c r="I64" s="27">
        <v>3.95</v>
      </c>
      <c r="K64" s="4">
        <f t="shared" si="1"/>
        <v>-4</v>
      </c>
    </row>
    <row r="65" spans="1:11" ht="10.35" customHeight="1" x14ac:dyDescent="0.25">
      <c r="A65" s="4" t="str">
        <f t="shared" ca="1" si="0"/>
        <v>1998JUN</v>
      </c>
      <c r="C65" s="25" t="s">
        <v>12</v>
      </c>
      <c r="D65" s="26">
        <v>1467.3</v>
      </c>
      <c r="E65" s="26">
        <v>0.02</v>
      </c>
      <c r="F65" s="26">
        <v>0.76</v>
      </c>
      <c r="G65" s="26">
        <v>2.29</v>
      </c>
      <c r="H65" s="26">
        <v>2.29</v>
      </c>
      <c r="I65" s="27">
        <v>3.41</v>
      </c>
      <c r="K65" s="4">
        <f t="shared" si="1"/>
        <v>-5</v>
      </c>
    </row>
    <row r="66" spans="1:11" ht="10.35" customHeight="1" x14ac:dyDescent="0.25">
      <c r="A66" s="4" t="str">
        <f t="shared" ca="1" si="0"/>
        <v>1998JUL</v>
      </c>
      <c r="C66" s="25" t="s">
        <v>13</v>
      </c>
      <c r="D66" s="26">
        <v>1465.54</v>
      </c>
      <c r="E66" s="26">
        <v>-0.12</v>
      </c>
      <c r="F66" s="26">
        <v>0.4</v>
      </c>
      <c r="G66" s="26">
        <v>1.45</v>
      </c>
      <c r="H66" s="26">
        <v>2.17</v>
      </c>
      <c r="I66" s="27">
        <v>3.06</v>
      </c>
      <c r="K66" s="4">
        <f t="shared" si="1"/>
        <v>-6</v>
      </c>
    </row>
    <row r="67" spans="1:11" ht="10.35" customHeight="1" x14ac:dyDescent="0.25">
      <c r="A67" s="4" t="str">
        <f t="shared" ca="1" si="0"/>
        <v>1998AGO</v>
      </c>
      <c r="C67" s="25" t="s">
        <v>14</v>
      </c>
      <c r="D67" s="26">
        <v>1458.07</v>
      </c>
      <c r="E67" s="26">
        <v>-0.51</v>
      </c>
      <c r="F67" s="26">
        <v>-0.61</v>
      </c>
      <c r="G67" s="26">
        <v>0.47</v>
      </c>
      <c r="H67" s="26">
        <v>1.65</v>
      </c>
      <c r="I67" s="27">
        <v>2.5499999999999998</v>
      </c>
      <c r="K67" s="4">
        <f t="shared" si="1"/>
        <v>-7</v>
      </c>
    </row>
    <row r="68" spans="1:11" ht="10.35" customHeight="1" x14ac:dyDescent="0.25">
      <c r="A68" s="4" t="str">
        <f t="shared" ca="1" si="0"/>
        <v>1998SET</v>
      </c>
      <c r="B68" s="28"/>
      <c r="C68" s="32" t="s">
        <v>15</v>
      </c>
      <c r="D68" s="33">
        <v>1454.86</v>
      </c>
      <c r="E68" s="33">
        <v>-0.22</v>
      </c>
      <c r="F68" s="33">
        <v>-0.85</v>
      </c>
      <c r="G68" s="33">
        <v>-0.09</v>
      </c>
      <c r="H68" s="26">
        <v>1.42</v>
      </c>
      <c r="I68" s="27">
        <v>2.27</v>
      </c>
      <c r="K68" s="4">
        <f t="shared" si="1"/>
        <v>-8</v>
      </c>
    </row>
    <row r="69" spans="1:11" ht="10.35" customHeight="1" x14ac:dyDescent="0.25">
      <c r="A69" s="4" t="str">
        <f t="shared" ca="1" si="0"/>
        <v>1998OUT</v>
      </c>
      <c r="B69" s="28"/>
      <c r="C69" s="32" t="s">
        <v>16</v>
      </c>
      <c r="D69" s="33">
        <v>1455.15</v>
      </c>
      <c r="E69" s="33">
        <v>0.02</v>
      </c>
      <c r="F69" s="33">
        <v>-0.71</v>
      </c>
      <c r="G69" s="33">
        <v>-0.31</v>
      </c>
      <c r="H69" s="26">
        <v>1.44</v>
      </c>
      <c r="I69" s="27">
        <v>2.0499999999999998</v>
      </c>
      <c r="K69" s="4">
        <f t="shared" si="1"/>
        <v>-9</v>
      </c>
    </row>
    <row r="70" spans="1:11" ht="10.35" customHeight="1" x14ac:dyDescent="0.25">
      <c r="A70" s="4" t="str">
        <f t="shared" ca="1" si="0"/>
        <v>1998NOV</v>
      </c>
      <c r="C70" s="25" t="s">
        <v>17</v>
      </c>
      <c r="D70" s="26">
        <v>1453.4</v>
      </c>
      <c r="E70" s="37">
        <v>-0.12</v>
      </c>
      <c r="F70" s="33">
        <v>-0.32</v>
      </c>
      <c r="G70" s="33">
        <v>-0.93</v>
      </c>
      <c r="H70" s="26">
        <v>1.32</v>
      </c>
      <c r="I70" s="27">
        <v>1.76</v>
      </c>
      <c r="K70" s="4">
        <f t="shared" si="1"/>
        <v>-10</v>
      </c>
    </row>
    <row r="71" spans="1:11" ht="10.35" customHeight="1" thickBot="1" x14ac:dyDescent="0.3">
      <c r="A71" s="4" t="str">
        <f ca="1">IF(C71="","",IF(B71="",OFFSET(B71,K71,0,1,1)&amp;C71,B71&amp;C71))</f>
        <v>1998DEZ</v>
      </c>
      <c r="B71" s="75"/>
      <c r="C71" s="76" t="s">
        <v>18</v>
      </c>
      <c r="D71" s="77">
        <v>1458.2</v>
      </c>
      <c r="E71" s="77">
        <v>0.33</v>
      </c>
      <c r="F71" s="77">
        <v>0.23</v>
      </c>
      <c r="G71" s="77">
        <v>-0.62</v>
      </c>
      <c r="H71" s="77">
        <v>1.65</v>
      </c>
      <c r="I71" s="78">
        <v>1.65</v>
      </c>
      <c r="K71" s="4">
        <f t="shared" si="1"/>
        <v>-11</v>
      </c>
    </row>
    <row r="72" spans="1:11" ht="11.4" thickTop="1" x14ac:dyDescent="0.25">
      <c r="A72" s="4" t="str">
        <f t="shared" ca="1" si="0"/>
        <v/>
      </c>
      <c r="C72" s="108"/>
      <c r="D72" s="109"/>
      <c r="E72" s="109"/>
      <c r="F72" s="109"/>
      <c r="G72" s="109"/>
      <c r="H72" s="109"/>
      <c r="I72" s="106"/>
      <c r="K72" s="4" t="str">
        <f t="shared" si="1"/>
        <v/>
      </c>
    </row>
    <row r="73" spans="1:11" s="5" customFormat="1" ht="15.75" customHeight="1" x14ac:dyDescent="0.3">
      <c r="A73" s="4" t="str">
        <f t="shared" ca="1" si="0"/>
        <v/>
      </c>
      <c r="B73" s="162">
        <f>'[1]REL ACUM 12M'!A88+1</f>
        <v>10</v>
      </c>
      <c r="C73" s="162"/>
      <c r="D73" s="162"/>
      <c r="E73" s="162"/>
      <c r="F73" s="162"/>
      <c r="G73" s="162"/>
      <c r="H73" s="162"/>
      <c r="I73" s="162"/>
      <c r="K73" s="4" t="str">
        <f t="shared" si="1"/>
        <v/>
      </c>
    </row>
    <row r="74" spans="1:11" s="5" customFormat="1" ht="18" customHeight="1" x14ac:dyDescent="0.35">
      <c r="A74" s="4" t="str">
        <f t="shared" ref="A74:A101" ca="1" si="2">IF(C74="","",IF(B74="",OFFSET(B74,K74,0,1,1)&amp;C74,B74&amp;C74))</f>
        <v/>
      </c>
      <c r="B74" s="158" t="s">
        <v>0</v>
      </c>
      <c r="C74" s="158"/>
      <c r="D74" s="158"/>
      <c r="E74" s="158"/>
      <c r="F74" s="158"/>
      <c r="G74" s="158"/>
      <c r="H74" s="158"/>
      <c r="I74" s="158"/>
      <c r="K74" s="4" t="str">
        <f t="shared" si="1"/>
        <v/>
      </c>
    </row>
    <row r="75" spans="1:11" ht="11.4" thickBot="1" x14ac:dyDescent="0.3">
      <c r="A75" s="4" t="str">
        <f t="shared" ca="1" si="2"/>
        <v/>
      </c>
      <c r="B75" s="10"/>
      <c r="C75" s="10"/>
      <c r="D75" s="38"/>
      <c r="E75" s="10"/>
      <c r="F75" s="10"/>
      <c r="G75" s="10"/>
      <c r="H75" s="10"/>
      <c r="I75" s="11" t="s">
        <v>19</v>
      </c>
      <c r="K75" s="4" t="str">
        <f t="shared" si="1"/>
        <v/>
      </c>
    </row>
    <row r="76" spans="1:11" s="2" customFormat="1" ht="13.05" customHeight="1" thickTop="1" x14ac:dyDescent="0.3">
      <c r="A76" s="4" t="str">
        <f t="shared" ca="1" si="2"/>
        <v/>
      </c>
      <c r="B76" s="12"/>
      <c r="C76" s="12"/>
      <c r="D76" s="1"/>
      <c r="E76" s="159" t="s">
        <v>43</v>
      </c>
      <c r="F76" s="160"/>
      <c r="G76" s="160"/>
      <c r="H76" s="160"/>
      <c r="I76" s="160"/>
      <c r="K76" s="4" t="str">
        <f t="shared" si="1"/>
        <v/>
      </c>
    </row>
    <row r="77" spans="1:11" s="2" customFormat="1" ht="13.05" customHeight="1" x14ac:dyDescent="0.3">
      <c r="A77" s="4" t="str">
        <f t="shared" ca="1" si="2"/>
        <v>ANOMÊS</v>
      </c>
      <c r="B77" s="13" t="s">
        <v>2</v>
      </c>
      <c r="C77" s="14" t="s">
        <v>3</v>
      </c>
      <c r="D77" s="14" t="s">
        <v>4</v>
      </c>
      <c r="E77" s="161" t="s">
        <v>5</v>
      </c>
      <c r="F77" s="161"/>
      <c r="G77" s="161"/>
      <c r="H77" s="161"/>
      <c r="I77" s="161"/>
      <c r="K77" s="4" t="str">
        <f t="shared" si="1"/>
        <v/>
      </c>
    </row>
    <row r="78" spans="1:11" s="2" customFormat="1" ht="13.05" customHeight="1" x14ac:dyDescent="0.3">
      <c r="A78" s="4" t="str">
        <f t="shared" ca="1" si="2"/>
        <v/>
      </c>
      <c r="B78" s="13"/>
      <c r="C78" s="14"/>
      <c r="D78" s="15" t="s">
        <v>6</v>
      </c>
      <c r="E78" s="16" t="s">
        <v>40</v>
      </c>
      <c r="F78" s="16">
        <v>3</v>
      </c>
      <c r="G78" s="16">
        <v>6</v>
      </c>
      <c r="H78" s="16" t="s">
        <v>40</v>
      </c>
      <c r="I78" s="104">
        <v>12</v>
      </c>
      <c r="K78" s="4" t="str">
        <f t="shared" si="1"/>
        <v/>
      </c>
    </row>
    <row r="79" spans="1:11" s="2" customFormat="1" ht="13.05" customHeight="1" thickBot="1" x14ac:dyDescent="0.35">
      <c r="A79" s="4" t="str">
        <f t="shared" ca="1" si="2"/>
        <v/>
      </c>
      <c r="B79" s="17"/>
      <c r="C79" s="17"/>
      <c r="D79" s="17"/>
      <c r="E79" s="18" t="s">
        <v>3</v>
      </c>
      <c r="F79" s="19" t="s">
        <v>41</v>
      </c>
      <c r="G79" s="19" t="s">
        <v>41</v>
      </c>
      <c r="H79" s="19" t="s">
        <v>2</v>
      </c>
      <c r="I79" s="20" t="s">
        <v>41</v>
      </c>
      <c r="K79" s="4" t="str">
        <f t="shared" si="1"/>
        <v/>
      </c>
    </row>
    <row r="80" spans="1:11" ht="7.05" customHeight="1" x14ac:dyDescent="0.25">
      <c r="A80" s="4" t="str">
        <f t="shared" ca="1" si="2"/>
        <v/>
      </c>
      <c r="B80" s="21"/>
      <c r="C80" s="21"/>
      <c r="D80" s="39"/>
      <c r="E80" s="24"/>
      <c r="F80" s="22"/>
      <c r="G80" s="22"/>
      <c r="H80" s="22"/>
      <c r="I80" s="23"/>
      <c r="K80" s="4" t="str">
        <f t="shared" si="1"/>
        <v/>
      </c>
    </row>
    <row r="81" spans="1:11" ht="10.35" customHeight="1" x14ac:dyDescent="0.25">
      <c r="A81" s="4" t="str">
        <f t="shared" ca="1" si="2"/>
        <v>1999JAN</v>
      </c>
      <c r="B81" s="24">
        <v>1999</v>
      </c>
      <c r="C81" s="25" t="s">
        <v>7</v>
      </c>
      <c r="D81" s="26">
        <v>1468.41</v>
      </c>
      <c r="E81" s="37">
        <v>0.7</v>
      </c>
      <c r="F81" s="33">
        <v>0.91</v>
      </c>
      <c r="G81" s="33">
        <v>0.2</v>
      </c>
      <c r="H81" s="33">
        <v>0.7</v>
      </c>
      <c r="I81" s="106">
        <v>1.65</v>
      </c>
      <c r="K81" s="4">
        <f t="shared" si="1"/>
        <v>0</v>
      </c>
    </row>
    <row r="82" spans="1:11" ht="10.35" customHeight="1" x14ac:dyDescent="0.25">
      <c r="A82" s="4" t="str">
        <f t="shared" ca="1" si="2"/>
        <v>1999FEV</v>
      </c>
      <c r="C82" s="25" t="s">
        <v>8</v>
      </c>
      <c r="D82" s="26">
        <v>1483.83</v>
      </c>
      <c r="E82" s="26">
        <v>1.05</v>
      </c>
      <c r="F82" s="26">
        <v>2.09</v>
      </c>
      <c r="G82" s="26">
        <v>1.77</v>
      </c>
      <c r="H82" s="26">
        <v>1.76</v>
      </c>
      <c r="I82" s="27">
        <v>2.2400000000000002</v>
      </c>
      <c r="K82" s="4">
        <f t="shared" si="1"/>
        <v>-1</v>
      </c>
    </row>
    <row r="83" spans="1:11" ht="10.35" customHeight="1" x14ac:dyDescent="0.25">
      <c r="A83" s="4" t="str">
        <f t="shared" ca="1" si="2"/>
        <v>1999MAR</v>
      </c>
      <c r="C83" s="25" t="s">
        <v>9</v>
      </c>
      <c r="D83" s="26">
        <v>1500.15</v>
      </c>
      <c r="E83" s="26">
        <v>1.1000000000000001</v>
      </c>
      <c r="F83" s="26">
        <v>2.88</v>
      </c>
      <c r="G83" s="26">
        <v>3.11</v>
      </c>
      <c r="H83" s="26">
        <v>2.88</v>
      </c>
      <c r="I83" s="27">
        <v>3.02</v>
      </c>
      <c r="K83" s="4">
        <f t="shared" si="1"/>
        <v>-2</v>
      </c>
    </row>
    <row r="84" spans="1:11" ht="10.35" customHeight="1" x14ac:dyDescent="0.25">
      <c r="A84" s="4" t="str">
        <f t="shared" ca="1" si="2"/>
        <v>1999ABR</v>
      </c>
      <c r="C84" s="25" t="s">
        <v>10</v>
      </c>
      <c r="D84" s="26">
        <v>1508.55</v>
      </c>
      <c r="E84" s="26">
        <v>0.56000000000000005</v>
      </c>
      <c r="F84" s="26">
        <v>2.73</v>
      </c>
      <c r="G84" s="26">
        <v>3.67</v>
      </c>
      <c r="H84" s="26">
        <v>3.45</v>
      </c>
      <c r="I84" s="27">
        <v>3.35</v>
      </c>
      <c r="K84" s="4">
        <f t="shared" si="1"/>
        <v>-3</v>
      </c>
    </row>
    <row r="85" spans="1:11" ht="10.35" customHeight="1" x14ac:dyDescent="0.25">
      <c r="A85" s="4" t="str">
        <f t="shared" ca="1" si="2"/>
        <v>1999MAI</v>
      </c>
      <c r="C85" s="25" t="s">
        <v>11</v>
      </c>
      <c r="D85" s="26">
        <v>1513.08</v>
      </c>
      <c r="E85" s="26">
        <v>0.3</v>
      </c>
      <c r="F85" s="26">
        <v>1.97</v>
      </c>
      <c r="G85" s="26">
        <v>4.1100000000000003</v>
      </c>
      <c r="H85" s="26">
        <v>3.76</v>
      </c>
      <c r="I85" s="27">
        <v>3.14</v>
      </c>
      <c r="K85" s="4">
        <f t="shared" si="1"/>
        <v>-4</v>
      </c>
    </row>
    <row r="86" spans="1:11" ht="10.35" customHeight="1" x14ac:dyDescent="0.25">
      <c r="A86" s="4" t="str">
        <f t="shared" ca="1" si="2"/>
        <v>1999JUN</v>
      </c>
      <c r="C86" s="25" t="s">
        <v>12</v>
      </c>
      <c r="D86" s="26">
        <v>1515.95</v>
      </c>
      <c r="E86" s="26">
        <v>0.19</v>
      </c>
      <c r="F86" s="26">
        <v>1.05</v>
      </c>
      <c r="G86" s="26">
        <v>3.96</v>
      </c>
      <c r="H86" s="26">
        <v>3.96</v>
      </c>
      <c r="I86" s="27">
        <v>3.32</v>
      </c>
      <c r="K86" s="4">
        <f t="shared" ref="K86:K149" si="3">IFERROR(IF(C86="","",VLOOKUP(C86,$C$8:$K$19,9,0)),"")</f>
        <v>-5</v>
      </c>
    </row>
    <row r="87" spans="1:11" ht="10.35" customHeight="1" x14ac:dyDescent="0.25">
      <c r="A87" s="4" t="str">
        <f t="shared" ca="1" si="2"/>
        <v>1999JUL</v>
      </c>
      <c r="C87" s="25" t="s">
        <v>13</v>
      </c>
      <c r="D87" s="26">
        <v>1532.47</v>
      </c>
      <c r="E87" s="37">
        <v>1.0900000000000001</v>
      </c>
      <c r="F87" s="33">
        <v>1.59</v>
      </c>
      <c r="G87" s="33">
        <v>4.3600000000000003</v>
      </c>
      <c r="H87" s="33">
        <v>5.09</v>
      </c>
      <c r="I87" s="106">
        <v>4.57</v>
      </c>
      <c r="K87" s="4">
        <f t="shared" si="3"/>
        <v>-6</v>
      </c>
    </row>
    <row r="88" spans="1:11" ht="10.35" customHeight="1" x14ac:dyDescent="0.25">
      <c r="A88" s="4" t="str">
        <f t="shared" ca="1" si="2"/>
        <v>1999AGO</v>
      </c>
      <c r="C88" s="25" t="s">
        <v>14</v>
      </c>
      <c r="D88" s="26">
        <v>1541.05</v>
      </c>
      <c r="E88" s="26">
        <v>0.56000000000000005</v>
      </c>
      <c r="F88" s="26">
        <v>1.85</v>
      </c>
      <c r="G88" s="26">
        <v>3.86</v>
      </c>
      <c r="H88" s="26">
        <v>5.68</v>
      </c>
      <c r="I88" s="27">
        <v>5.69</v>
      </c>
      <c r="K88" s="4">
        <f t="shared" si="3"/>
        <v>-7</v>
      </c>
    </row>
    <row r="89" spans="1:11" ht="10.35" customHeight="1" x14ac:dyDescent="0.25">
      <c r="A89" s="4" t="str">
        <f t="shared" ca="1" si="2"/>
        <v>1999SET</v>
      </c>
      <c r="C89" s="40" t="s">
        <v>15</v>
      </c>
      <c r="D89" s="33">
        <v>1545.83</v>
      </c>
      <c r="E89" s="33">
        <v>0.31</v>
      </c>
      <c r="F89" s="33">
        <v>1.97</v>
      </c>
      <c r="G89" s="33">
        <v>3.05</v>
      </c>
      <c r="H89" s="33">
        <v>6.01</v>
      </c>
      <c r="I89" s="106">
        <v>6.25</v>
      </c>
      <c r="K89" s="4">
        <f t="shared" si="3"/>
        <v>-8</v>
      </c>
    </row>
    <row r="90" spans="1:11" ht="10.35" customHeight="1" x14ac:dyDescent="0.25">
      <c r="A90" s="4" t="str">
        <f t="shared" ca="1" si="2"/>
        <v>1999OUT</v>
      </c>
      <c r="C90" s="25" t="s">
        <v>16</v>
      </c>
      <c r="D90" s="26">
        <v>1564.23</v>
      </c>
      <c r="E90" s="26">
        <v>1.19</v>
      </c>
      <c r="F90" s="26">
        <v>2.0699999999999998</v>
      </c>
      <c r="G90" s="26">
        <v>3.69</v>
      </c>
      <c r="H90" s="26">
        <v>7.27</v>
      </c>
      <c r="I90" s="27">
        <v>7.5</v>
      </c>
      <c r="K90" s="4">
        <f t="shared" si="3"/>
        <v>-9</v>
      </c>
    </row>
    <row r="91" spans="1:11" ht="10.35" customHeight="1" x14ac:dyDescent="0.25">
      <c r="A91" s="4" t="str">
        <f t="shared" ca="1" si="2"/>
        <v>1999NOV</v>
      </c>
      <c r="C91" s="25" t="s">
        <v>17</v>
      </c>
      <c r="D91" s="26">
        <v>1579.09</v>
      </c>
      <c r="E91" s="26">
        <v>0.95</v>
      </c>
      <c r="F91" s="26">
        <v>2.4700000000000002</v>
      </c>
      <c r="G91" s="26">
        <v>4.3600000000000003</v>
      </c>
      <c r="H91" s="26">
        <v>8.2899999999999991</v>
      </c>
      <c r="I91" s="27">
        <v>8.65</v>
      </c>
      <c r="K91" s="4">
        <f t="shared" si="3"/>
        <v>-10</v>
      </c>
    </row>
    <row r="92" spans="1:11" ht="10.35" customHeight="1" x14ac:dyDescent="0.25">
      <c r="A92" s="4" t="str">
        <f t="shared" ca="1" si="2"/>
        <v>1999DEZ</v>
      </c>
      <c r="B92" s="28"/>
      <c r="C92" s="32" t="s">
        <v>18</v>
      </c>
      <c r="D92" s="33">
        <v>1588.56</v>
      </c>
      <c r="E92" s="33">
        <v>0.6</v>
      </c>
      <c r="F92" s="33">
        <v>2.76</v>
      </c>
      <c r="G92" s="33">
        <v>4.79</v>
      </c>
      <c r="H92" s="33">
        <v>8.94</v>
      </c>
      <c r="I92" s="106">
        <v>8.94</v>
      </c>
      <c r="K92" s="4">
        <f t="shared" si="3"/>
        <v>-11</v>
      </c>
    </row>
    <row r="93" spans="1:11" ht="10.35" customHeight="1" x14ac:dyDescent="0.25">
      <c r="A93" s="4" t="str">
        <f t="shared" ca="1" si="2"/>
        <v/>
      </c>
      <c r="B93" s="21"/>
      <c r="C93" s="21"/>
      <c r="D93" s="29"/>
      <c r="E93" s="105"/>
      <c r="F93" s="30"/>
      <c r="G93" s="30"/>
      <c r="H93" s="30"/>
      <c r="I93" s="31"/>
      <c r="K93" s="4" t="str">
        <f t="shared" si="3"/>
        <v/>
      </c>
    </row>
    <row r="94" spans="1:11" ht="10.35" customHeight="1" x14ac:dyDescent="0.25">
      <c r="A94" s="4" t="str">
        <f t="shared" ca="1" si="2"/>
        <v>2000JAN</v>
      </c>
      <c r="B94" s="24">
        <v>2000</v>
      </c>
      <c r="C94" s="25" t="s">
        <v>7</v>
      </c>
      <c r="D94" s="26">
        <v>1598.41</v>
      </c>
      <c r="E94" s="37">
        <v>0.62</v>
      </c>
      <c r="F94" s="33">
        <v>2.19</v>
      </c>
      <c r="G94" s="33">
        <v>4.3</v>
      </c>
      <c r="H94" s="33">
        <v>0.62</v>
      </c>
      <c r="I94" s="106">
        <v>8.85</v>
      </c>
      <c r="K94" s="4">
        <f t="shared" si="3"/>
        <v>0</v>
      </c>
    </row>
    <row r="95" spans="1:11" ht="10.35" customHeight="1" x14ac:dyDescent="0.25">
      <c r="A95" s="4" t="str">
        <f t="shared" ca="1" si="2"/>
        <v>2000FEV</v>
      </c>
      <c r="C95" s="25" t="s">
        <v>8</v>
      </c>
      <c r="D95" s="37">
        <v>1600.49</v>
      </c>
      <c r="E95" s="37">
        <v>0.13</v>
      </c>
      <c r="F95" s="33">
        <v>1.36</v>
      </c>
      <c r="G95" s="35">
        <v>3.86</v>
      </c>
      <c r="H95" s="33">
        <v>0.75</v>
      </c>
      <c r="I95" s="106">
        <v>7.86</v>
      </c>
      <c r="K95" s="4">
        <f t="shared" si="3"/>
        <v>-1</v>
      </c>
    </row>
    <row r="96" spans="1:11" ht="10.35" customHeight="1" x14ac:dyDescent="0.25">
      <c r="A96" s="4" t="str">
        <f t="shared" ca="1" si="2"/>
        <v>2000MAR</v>
      </c>
      <c r="C96" s="25" t="s">
        <v>9</v>
      </c>
      <c r="D96" s="26">
        <v>1604.01</v>
      </c>
      <c r="E96" s="55">
        <v>0.22</v>
      </c>
      <c r="F96" s="56">
        <v>0.97</v>
      </c>
      <c r="G96" s="63">
        <v>3.76</v>
      </c>
      <c r="H96" s="56">
        <v>0.97</v>
      </c>
      <c r="I96" s="106">
        <v>6.92</v>
      </c>
      <c r="K96" s="4">
        <f t="shared" si="3"/>
        <v>-2</v>
      </c>
    </row>
    <row r="97" spans="1:11" ht="10.35" customHeight="1" x14ac:dyDescent="0.25">
      <c r="A97" s="4" t="str">
        <f t="shared" ca="1" si="2"/>
        <v>2000ABR</v>
      </c>
      <c r="C97" s="25" t="s">
        <v>10</v>
      </c>
      <c r="D97" s="26">
        <v>1610.75</v>
      </c>
      <c r="E97" s="26">
        <v>0.42</v>
      </c>
      <c r="F97" s="26">
        <v>0.77</v>
      </c>
      <c r="G97" s="34">
        <v>2.97</v>
      </c>
      <c r="H97" s="26">
        <v>1.4</v>
      </c>
      <c r="I97" s="27">
        <v>6.77</v>
      </c>
      <c r="K97" s="4">
        <f t="shared" si="3"/>
        <v>-3</v>
      </c>
    </row>
    <row r="98" spans="1:11" ht="10.35" customHeight="1" x14ac:dyDescent="0.25">
      <c r="A98" s="4" t="str">
        <f t="shared" ca="1" si="2"/>
        <v>2000MAI</v>
      </c>
      <c r="C98" s="25" t="s">
        <v>11</v>
      </c>
      <c r="D98" s="26">
        <v>1610.91</v>
      </c>
      <c r="E98" s="26">
        <v>0.01</v>
      </c>
      <c r="F98" s="26">
        <v>0.65</v>
      </c>
      <c r="G98" s="34">
        <v>2.02</v>
      </c>
      <c r="H98" s="26">
        <v>1.41</v>
      </c>
      <c r="I98" s="27">
        <v>6.47</v>
      </c>
      <c r="K98" s="4">
        <f t="shared" si="3"/>
        <v>-4</v>
      </c>
    </row>
    <row r="99" spans="1:11" ht="10.35" customHeight="1" x14ac:dyDescent="0.25">
      <c r="A99" s="4" t="str">
        <f t="shared" ca="1" si="2"/>
        <v>2000JUN</v>
      </c>
      <c r="C99" s="25" t="s">
        <v>12</v>
      </c>
      <c r="D99" s="26">
        <v>1614.62</v>
      </c>
      <c r="E99" s="26">
        <v>0.23</v>
      </c>
      <c r="F99" s="26">
        <v>0.66</v>
      </c>
      <c r="G99" s="34">
        <v>1.64</v>
      </c>
      <c r="H99" s="26">
        <v>1.64</v>
      </c>
      <c r="I99" s="27">
        <v>6.51</v>
      </c>
      <c r="K99" s="4">
        <f t="shared" si="3"/>
        <v>-5</v>
      </c>
    </row>
    <row r="100" spans="1:11" ht="10.35" customHeight="1" x14ac:dyDescent="0.25">
      <c r="A100" s="4" t="str">
        <f t="shared" ca="1" si="2"/>
        <v>2000JUL</v>
      </c>
      <c r="C100" s="25" t="s">
        <v>13</v>
      </c>
      <c r="D100" s="26">
        <v>1640.62</v>
      </c>
      <c r="E100" s="37">
        <v>1.61</v>
      </c>
      <c r="F100" s="33">
        <v>1.85</v>
      </c>
      <c r="G100" s="33">
        <v>2.64</v>
      </c>
      <c r="H100" s="33">
        <v>3.28</v>
      </c>
      <c r="I100" s="106">
        <v>7.06</v>
      </c>
      <c r="K100" s="4">
        <f t="shared" si="3"/>
        <v>-6</v>
      </c>
    </row>
    <row r="101" spans="1:11" ht="10.35" customHeight="1" x14ac:dyDescent="0.25">
      <c r="A101" s="4" t="str">
        <f t="shared" ca="1" si="2"/>
        <v>2000AGO</v>
      </c>
      <c r="C101" s="25" t="s">
        <v>14</v>
      </c>
      <c r="D101" s="26">
        <v>1662.11</v>
      </c>
      <c r="E101" s="26">
        <v>1.31</v>
      </c>
      <c r="F101" s="26">
        <v>3.18</v>
      </c>
      <c r="G101" s="26">
        <v>3.85</v>
      </c>
      <c r="H101" s="26">
        <v>4.63</v>
      </c>
      <c r="I101" s="27">
        <v>7.86</v>
      </c>
      <c r="K101" s="4">
        <f t="shared" si="3"/>
        <v>-7</v>
      </c>
    </row>
    <row r="102" spans="1:11" ht="10.35" customHeight="1" x14ac:dyDescent="0.25">
      <c r="A102" s="4" t="str">
        <f ca="1">IF(C102="","",IF(B102="",OFFSET(B102,K102,0,1,1)&amp;C102,B102&amp;C102))</f>
        <v>2000SET</v>
      </c>
      <c r="B102" s="28"/>
      <c r="C102" s="32" t="s">
        <v>15</v>
      </c>
      <c r="D102" s="33">
        <v>1665.93</v>
      </c>
      <c r="E102" s="33">
        <v>0.23</v>
      </c>
      <c r="F102" s="33">
        <v>3.18</v>
      </c>
      <c r="G102" s="33">
        <v>3.86</v>
      </c>
      <c r="H102" s="33">
        <v>4.87</v>
      </c>
      <c r="I102" s="106">
        <v>7.77</v>
      </c>
      <c r="K102" s="4">
        <f t="shared" si="3"/>
        <v>-8</v>
      </c>
    </row>
    <row r="103" spans="1:11" ht="10.35" customHeight="1" x14ac:dyDescent="0.25">
      <c r="A103" s="4" t="str">
        <f t="shared" ref="A103:A166" ca="1" si="4">IF(C103="","",IF(B103="",OFFSET(B103,K103,0,1,1)&amp;C103,B103&amp;C103))</f>
        <v>2000OUT</v>
      </c>
      <c r="B103" s="28"/>
      <c r="C103" s="32" t="s">
        <v>16</v>
      </c>
      <c r="D103" s="33">
        <v>1668.26</v>
      </c>
      <c r="E103" s="33">
        <v>0.14000000000000001</v>
      </c>
      <c r="F103" s="33">
        <v>1.68</v>
      </c>
      <c r="G103" s="33">
        <v>3.57</v>
      </c>
      <c r="H103" s="33">
        <v>5.0199999999999996</v>
      </c>
      <c r="I103" s="106">
        <v>6.65</v>
      </c>
      <c r="K103" s="4">
        <f t="shared" si="3"/>
        <v>-9</v>
      </c>
    </row>
    <row r="104" spans="1:11" ht="10.35" customHeight="1" x14ac:dyDescent="0.25">
      <c r="A104" s="4" t="str">
        <f t="shared" ca="1" si="4"/>
        <v>2000NOV</v>
      </c>
      <c r="B104" s="28"/>
      <c r="C104" s="32" t="s">
        <v>17</v>
      </c>
      <c r="D104" s="33">
        <v>1673.6</v>
      </c>
      <c r="E104" s="33">
        <v>0.32</v>
      </c>
      <c r="F104" s="33">
        <v>0.69</v>
      </c>
      <c r="G104" s="33">
        <v>3.89</v>
      </c>
      <c r="H104" s="33">
        <v>5.35</v>
      </c>
      <c r="I104" s="106">
        <v>5.99</v>
      </c>
      <c r="K104" s="4">
        <f t="shared" si="3"/>
        <v>-10</v>
      </c>
    </row>
    <row r="105" spans="1:11" ht="10.35" customHeight="1" x14ac:dyDescent="0.25">
      <c r="A105" s="4" t="str">
        <f t="shared" ca="1" si="4"/>
        <v>2000DEZ</v>
      </c>
      <c r="B105" s="28"/>
      <c r="C105" s="32" t="s">
        <v>18</v>
      </c>
      <c r="D105" s="33">
        <v>1683.47</v>
      </c>
      <c r="E105" s="33">
        <v>0.59</v>
      </c>
      <c r="F105" s="33">
        <v>1.05</v>
      </c>
      <c r="G105" s="33">
        <v>4.26</v>
      </c>
      <c r="H105" s="33">
        <v>5.97</v>
      </c>
      <c r="I105" s="106">
        <v>5.97</v>
      </c>
      <c r="K105" s="4">
        <f t="shared" si="3"/>
        <v>-11</v>
      </c>
    </row>
    <row r="106" spans="1:11" ht="10.35" customHeight="1" x14ac:dyDescent="0.25">
      <c r="A106" s="4" t="str">
        <f t="shared" ca="1" si="4"/>
        <v/>
      </c>
      <c r="B106" s="21"/>
      <c r="C106" s="21"/>
      <c r="D106" s="29"/>
      <c r="E106" s="105"/>
      <c r="F106" s="30"/>
      <c r="G106" s="30"/>
      <c r="H106" s="30"/>
      <c r="I106" s="31"/>
      <c r="K106" s="4" t="str">
        <f t="shared" si="3"/>
        <v/>
      </c>
    </row>
    <row r="107" spans="1:11" ht="10.35" customHeight="1" x14ac:dyDescent="0.25">
      <c r="A107" s="4" t="str">
        <f t="shared" ca="1" si="4"/>
        <v>2001JAN</v>
      </c>
      <c r="B107" s="24">
        <v>2001</v>
      </c>
      <c r="C107" s="25" t="s">
        <v>7</v>
      </c>
      <c r="D107" s="26">
        <v>1693.07</v>
      </c>
      <c r="E107" s="37">
        <v>0.56999999999999995</v>
      </c>
      <c r="F107" s="33">
        <v>1.49</v>
      </c>
      <c r="G107" s="33">
        <v>3.2</v>
      </c>
      <c r="H107" s="33">
        <v>0.56999999999999995</v>
      </c>
      <c r="I107" s="109">
        <v>5.92</v>
      </c>
      <c r="K107" s="4">
        <f t="shared" si="3"/>
        <v>0</v>
      </c>
    </row>
    <row r="108" spans="1:11" ht="10.35" customHeight="1" x14ac:dyDescent="0.25">
      <c r="A108" s="4" t="str">
        <f t="shared" ca="1" si="4"/>
        <v>2001FEV</v>
      </c>
      <c r="C108" s="25" t="s">
        <v>8</v>
      </c>
      <c r="D108" s="37">
        <v>1700.86</v>
      </c>
      <c r="E108" s="37">
        <v>0.46</v>
      </c>
      <c r="F108" s="33">
        <v>1.63</v>
      </c>
      <c r="G108" s="33">
        <v>2.33</v>
      </c>
      <c r="H108" s="33">
        <v>1.03</v>
      </c>
      <c r="I108" s="110">
        <v>6.27</v>
      </c>
      <c r="K108" s="4">
        <f t="shared" si="3"/>
        <v>-1</v>
      </c>
    </row>
    <row r="109" spans="1:11" ht="10.35" customHeight="1" x14ac:dyDescent="0.25">
      <c r="A109" s="4" t="str">
        <f t="shared" ca="1" si="4"/>
        <v>2001MAR</v>
      </c>
      <c r="C109" s="25" t="s">
        <v>9</v>
      </c>
      <c r="D109" s="26">
        <v>1707.32</v>
      </c>
      <c r="E109" s="37">
        <v>0.38</v>
      </c>
      <c r="F109" s="33">
        <v>1.42</v>
      </c>
      <c r="G109" s="33">
        <v>2.48</v>
      </c>
      <c r="H109" s="33">
        <v>1.42</v>
      </c>
      <c r="I109" s="110">
        <v>6.44</v>
      </c>
      <c r="K109" s="4">
        <f t="shared" si="3"/>
        <v>-2</v>
      </c>
    </row>
    <row r="110" spans="1:11" ht="10.35" customHeight="1" x14ac:dyDescent="0.25">
      <c r="A110" s="4" t="str">
        <f t="shared" ca="1" si="4"/>
        <v>2001ABR</v>
      </c>
      <c r="C110" s="25" t="s">
        <v>10</v>
      </c>
      <c r="D110" s="26">
        <v>1717.22</v>
      </c>
      <c r="E110" s="37">
        <v>0.57999999999999996</v>
      </c>
      <c r="F110" s="33">
        <v>1.43</v>
      </c>
      <c r="G110" s="33">
        <v>2.93</v>
      </c>
      <c r="H110" s="33">
        <v>2</v>
      </c>
      <c r="I110" s="110">
        <v>6.61</v>
      </c>
      <c r="K110" s="4">
        <f t="shared" si="3"/>
        <v>-3</v>
      </c>
    </row>
    <row r="111" spans="1:11" ht="10.35" customHeight="1" x14ac:dyDescent="0.25">
      <c r="A111" s="4" t="str">
        <f t="shared" ca="1" si="4"/>
        <v>2001MAI</v>
      </c>
      <c r="C111" s="25" t="s">
        <v>11</v>
      </c>
      <c r="D111" s="26">
        <v>1724.26</v>
      </c>
      <c r="E111" s="37">
        <v>0.41</v>
      </c>
      <c r="F111" s="33">
        <v>1.38</v>
      </c>
      <c r="G111" s="33">
        <v>3.03</v>
      </c>
      <c r="H111" s="33">
        <v>2.42</v>
      </c>
      <c r="I111" s="110">
        <v>7.04</v>
      </c>
      <c r="K111" s="4">
        <f t="shared" si="3"/>
        <v>-4</v>
      </c>
    </row>
    <row r="112" spans="1:11" ht="10.35" customHeight="1" x14ac:dyDescent="0.25">
      <c r="A112" s="4" t="str">
        <f t="shared" ca="1" si="4"/>
        <v>2001JUN</v>
      </c>
      <c r="C112" s="25" t="s">
        <v>12</v>
      </c>
      <c r="D112" s="26">
        <v>1733.23</v>
      </c>
      <c r="E112" s="37">
        <v>0.52</v>
      </c>
      <c r="F112" s="33">
        <v>1.52</v>
      </c>
      <c r="G112" s="33">
        <v>2.96</v>
      </c>
      <c r="H112" s="33">
        <v>2.96</v>
      </c>
      <c r="I112" s="110">
        <v>7.35</v>
      </c>
      <c r="K112" s="4">
        <f t="shared" si="3"/>
        <v>-5</v>
      </c>
    </row>
    <row r="113" spans="1:11" ht="10.35" customHeight="1" x14ac:dyDescent="0.25">
      <c r="A113" s="4" t="str">
        <f t="shared" ca="1" si="4"/>
        <v>2001JUL</v>
      </c>
      <c r="C113" s="25" t="s">
        <v>13</v>
      </c>
      <c r="D113" s="26">
        <v>1756.28</v>
      </c>
      <c r="E113" s="37">
        <v>1.33</v>
      </c>
      <c r="F113" s="33">
        <v>2.27</v>
      </c>
      <c r="G113" s="33">
        <v>3.73</v>
      </c>
      <c r="H113" s="33">
        <v>4.32</v>
      </c>
      <c r="I113" s="110">
        <v>7.05</v>
      </c>
      <c r="K113" s="4">
        <f t="shared" si="3"/>
        <v>-6</v>
      </c>
    </row>
    <row r="114" spans="1:11" ht="10.35" customHeight="1" x14ac:dyDescent="0.25">
      <c r="A114" s="4" t="str">
        <f t="shared" ca="1" si="4"/>
        <v>2001AGO</v>
      </c>
      <c r="C114" s="25" t="s">
        <v>14</v>
      </c>
      <c r="D114" s="26">
        <v>1768.57</v>
      </c>
      <c r="E114" s="37">
        <v>0.7</v>
      </c>
      <c r="F114" s="33">
        <v>2.57</v>
      </c>
      <c r="G114" s="33">
        <v>3.98</v>
      </c>
      <c r="H114" s="33">
        <v>5.0599999999999996</v>
      </c>
      <c r="I114" s="109">
        <v>6.41</v>
      </c>
      <c r="K114" s="4">
        <f t="shared" si="3"/>
        <v>-7</v>
      </c>
    </row>
    <row r="115" spans="1:11" ht="10.35" customHeight="1" x14ac:dyDescent="0.25">
      <c r="A115" s="4" t="str">
        <f t="shared" ca="1" si="4"/>
        <v>2001SET</v>
      </c>
      <c r="B115" s="28"/>
      <c r="C115" s="32" t="s">
        <v>15</v>
      </c>
      <c r="D115" s="33">
        <v>1773.52</v>
      </c>
      <c r="E115" s="33">
        <v>0.28000000000000003</v>
      </c>
      <c r="F115" s="33">
        <v>2.3199999999999998</v>
      </c>
      <c r="G115" s="33">
        <v>3.88</v>
      </c>
      <c r="H115" s="33">
        <v>5.35</v>
      </c>
      <c r="I115" s="110">
        <v>6.46</v>
      </c>
      <c r="K115" s="4">
        <f t="shared" si="3"/>
        <v>-8</v>
      </c>
    </row>
    <row r="116" spans="1:11" ht="10.35" customHeight="1" x14ac:dyDescent="0.25">
      <c r="A116" s="4" t="str">
        <f t="shared" ca="1" si="4"/>
        <v>2001OUT</v>
      </c>
      <c r="B116" s="28"/>
      <c r="C116" s="32" t="s">
        <v>16</v>
      </c>
      <c r="D116" s="33">
        <v>1788.24</v>
      </c>
      <c r="E116" s="33">
        <v>0.83</v>
      </c>
      <c r="F116" s="33">
        <v>1.82</v>
      </c>
      <c r="G116" s="33">
        <v>4.1399999999999997</v>
      </c>
      <c r="H116" s="33">
        <v>6.22</v>
      </c>
      <c r="I116" s="110">
        <v>7.19</v>
      </c>
      <c r="K116" s="4">
        <f t="shared" si="3"/>
        <v>-9</v>
      </c>
    </row>
    <row r="117" spans="1:11" ht="10.35" customHeight="1" x14ac:dyDescent="0.25">
      <c r="A117" s="4" t="str">
        <f t="shared" ca="1" si="4"/>
        <v>2001NOV</v>
      </c>
      <c r="B117" s="28"/>
      <c r="C117" s="32" t="s">
        <v>17</v>
      </c>
      <c r="D117" s="33">
        <v>1800.94</v>
      </c>
      <c r="E117" s="33">
        <v>0.71</v>
      </c>
      <c r="F117" s="33">
        <v>1.83</v>
      </c>
      <c r="G117" s="33">
        <v>4.45</v>
      </c>
      <c r="H117" s="33">
        <v>6.98</v>
      </c>
      <c r="I117" s="110">
        <v>7.61</v>
      </c>
      <c r="K117" s="4">
        <f t="shared" si="3"/>
        <v>-10</v>
      </c>
    </row>
    <row r="118" spans="1:11" ht="10.35" customHeight="1" x14ac:dyDescent="0.25">
      <c r="A118" s="4" t="str">
        <f t="shared" ca="1" si="4"/>
        <v>2001DEZ</v>
      </c>
      <c r="B118" s="28"/>
      <c r="C118" s="32" t="s">
        <v>18</v>
      </c>
      <c r="D118" s="33">
        <v>1812.65</v>
      </c>
      <c r="E118" s="33">
        <v>0.65</v>
      </c>
      <c r="F118" s="37">
        <v>2.21</v>
      </c>
      <c r="G118" s="33">
        <v>4.58</v>
      </c>
      <c r="H118" s="33">
        <v>7.67</v>
      </c>
      <c r="I118" s="110">
        <v>7.67</v>
      </c>
      <c r="K118" s="4">
        <f t="shared" si="3"/>
        <v>-11</v>
      </c>
    </row>
    <row r="119" spans="1:11" ht="10.35" customHeight="1" x14ac:dyDescent="0.25">
      <c r="A119" s="4" t="str">
        <f t="shared" ca="1" si="4"/>
        <v/>
      </c>
      <c r="B119" s="21"/>
      <c r="C119" s="21"/>
      <c r="D119" s="29"/>
      <c r="E119" s="105"/>
      <c r="F119" s="30"/>
      <c r="G119" s="30"/>
      <c r="H119" s="30"/>
      <c r="I119" s="31"/>
      <c r="K119" s="4" t="str">
        <f t="shared" si="3"/>
        <v/>
      </c>
    </row>
    <row r="120" spans="1:11" ht="10.35" customHeight="1" x14ac:dyDescent="0.25">
      <c r="A120" s="4" t="str">
        <f t="shared" ca="1" si="4"/>
        <v>2002JAN</v>
      </c>
      <c r="B120" s="24">
        <v>2002</v>
      </c>
      <c r="C120" s="25" t="s">
        <v>7</v>
      </c>
      <c r="D120" s="26">
        <v>1822.08</v>
      </c>
      <c r="E120" s="37">
        <v>0.52</v>
      </c>
      <c r="F120" s="33">
        <v>1.89</v>
      </c>
      <c r="G120" s="33">
        <v>3.75</v>
      </c>
      <c r="H120" s="33">
        <v>0.52</v>
      </c>
      <c r="I120" s="106">
        <v>7.62</v>
      </c>
      <c r="K120" s="4">
        <f t="shared" si="3"/>
        <v>0</v>
      </c>
    </row>
    <row r="121" spans="1:11" ht="10.35" customHeight="1" x14ac:dyDescent="0.25">
      <c r="A121" s="4" t="str">
        <f t="shared" ca="1" si="4"/>
        <v>2002FEV</v>
      </c>
      <c r="C121" s="25" t="s">
        <v>8</v>
      </c>
      <c r="D121" s="26">
        <v>1828.64</v>
      </c>
      <c r="E121" s="26">
        <v>0.36</v>
      </c>
      <c r="F121" s="37">
        <v>1.54</v>
      </c>
      <c r="G121" s="33">
        <v>3.4</v>
      </c>
      <c r="H121" s="33">
        <v>0.88</v>
      </c>
      <c r="I121" s="106">
        <v>7.51</v>
      </c>
      <c r="K121" s="4">
        <f t="shared" si="3"/>
        <v>-1</v>
      </c>
    </row>
    <row r="122" spans="1:11" ht="10.35" customHeight="1" x14ac:dyDescent="0.25">
      <c r="A122" s="4" t="str">
        <f t="shared" ca="1" si="4"/>
        <v>2002MAR</v>
      </c>
      <c r="C122" s="25" t="s">
        <v>9</v>
      </c>
      <c r="D122" s="26">
        <v>1839.61</v>
      </c>
      <c r="E122" s="26">
        <v>0.6</v>
      </c>
      <c r="F122" s="37">
        <v>1.49</v>
      </c>
      <c r="G122" s="33">
        <v>3.73</v>
      </c>
      <c r="H122" s="33">
        <v>1.49</v>
      </c>
      <c r="I122" s="106">
        <v>7.75</v>
      </c>
      <c r="K122" s="4">
        <f t="shared" si="3"/>
        <v>-2</v>
      </c>
    </row>
    <row r="123" spans="1:11" ht="10.35" customHeight="1" x14ac:dyDescent="0.25">
      <c r="A123" s="4" t="str">
        <f t="shared" ca="1" si="4"/>
        <v>2002ABR</v>
      </c>
      <c r="C123" s="25" t="s">
        <v>10</v>
      </c>
      <c r="D123" s="26">
        <v>1854.33</v>
      </c>
      <c r="E123" s="26">
        <v>0.8</v>
      </c>
      <c r="F123" s="37">
        <v>1.77</v>
      </c>
      <c r="G123" s="33">
        <v>3.7</v>
      </c>
      <c r="H123" s="33">
        <v>2.2999999999999998</v>
      </c>
      <c r="I123" s="106">
        <v>7.98</v>
      </c>
      <c r="K123" s="4">
        <f t="shared" si="3"/>
        <v>-3</v>
      </c>
    </row>
    <row r="124" spans="1:11" ht="10.35" customHeight="1" x14ac:dyDescent="0.25">
      <c r="A124" s="4" t="str">
        <f t="shared" ca="1" si="4"/>
        <v>2002MAI</v>
      </c>
      <c r="C124" s="25" t="s">
        <v>11</v>
      </c>
      <c r="D124" s="26">
        <v>1858.22</v>
      </c>
      <c r="E124" s="26">
        <v>0.21</v>
      </c>
      <c r="F124" s="37">
        <v>1.62</v>
      </c>
      <c r="G124" s="33">
        <v>3.18</v>
      </c>
      <c r="H124" s="33">
        <v>2.5099999999999998</v>
      </c>
      <c r="I124" s="106">
        <v>7.77</v>
      </c>
      <c r="K124" s="4">
        <f t="shared" si="3"/>
        <v>-4</v>
      </c>
    </row>
    <row r="125" spans="1:11" ht="10.35" customHeight="1" x14ac:dyDescent="0.25">
      <c r="A125" s="4" t="str">
        <f t="shared" ca="1" si="4"/>
        <v>2002JUN</v>
      </c>
      <c r="C125" s="25" t="s">
        <v>12</v>
      </c>
      <c r="D125" s="26">
        <v>1866.02</v>
      </c>
      <c r="E125" s="26">
        <v>0.42</v>
      </c>
      <c r="F125" s="37">
        <v>1.44</v>
      </c>
      <c r="G125" s="33">
        <v>2.94</v>
      </c>
      <c r="H125" s="33">
        <v>2.94</v>
      </c>
      <c r="I125" s="106">
        <v>7.66</v>
      </c>
      <c r="K125" s="4">
        <f t="shared" si="3"/>
        <v>-5</v>
      </c>
    </row>
    <row r="126" spans="1:11" ht="10.35" customHeight="1" x14ac:dyDescent="0.25">
      <c r="A126" s="4" t="str">
        <f t="shared" ca="1" si="4"/>
        <v>2002JUL</v>
      </c>
      <c r="C126" s="25" t="s">
        <v>13</v>
      </c>
      <c r="D126" s="26">
        <v>1888.23</v>
      </c>
      <c r="E126" s="26">
        <v>1.19</v>
      </c>
      <c r="F126" s="37">
        <v>1.83</v>
      </c>
      <c r="G126" s="33">
        <v>3.63</v>
      </c>
      <c r="H126" s="26">
        <v>4.17</v>
      </c>
      <c r="I126" s="27">
        <v>7.51</v>
      </c>
      <c r="K126" s="4">
        <f t="shared" si="3"/>
        <v>-6</v>
      </c>
    </row>
    <row r="127" spans="1:11" ht="10.35" customHeight="1" x14ac:dyDescent="0.25">
      <c r="A127" s="4" t="str">
        <f t="shared" ca="1" si="4"/>
        <v>2002AGO</v>
      </c>
      <c r="C127" s="25" t="s">
        <v>14</v>
      </c>
      <c r="D127" s="26">
        <v>1900.5</v>
      </c>
      <c r="E127" s="26">
        <v>0.65</v>
      </c>
      <c r="F127" s="37">
        <v>2.2799999999999998</v>
      </c>
      <c r="G127" s="33">
        <v>3.93</v>
      </c>
      <c r="H127" s="26">
        <v>4.8499999999999996</v>
      </c>
      <c r="I127" s="27">
        <v>7.46</v>
      </c>
      <c r="K127" s="4">
        <f t="shared" si="3"/>
        <v>-7</v>
      </c>
    </row>
    <row r="128" spans="1:11" ht="10.35" customHeight="1" x14ac:dyDescent="0.25">
      <c r="A128" s="4" t="str">
        <f t="shared" ca="1" si="4"/>
        <v>2002SET</v>
      </c>
      <c r="B128" s="28"/>
      <c r="C128" s="32" t="s">
        <v>15</v>
      </c>
      <c r="D128" s="33">
        <v>1914.18</v>
      </c>
      <c r="E128" s="33">
        <v>0.72</v>
      </c>
      <c r="F128" s="37">
        <v>2.58</v>
      </c>
      <c r="G128" s="33">
        <v>4.05</v>
      </c>
      <c r="H128" s="26">
        <v>5.6</v>
      </c>
      <c r="I128" s="27">
        <v>7.93</v>
      </c>
      <c r="K128" s="4">
        <f t="shared" si="3"/>
        <v>-8</v>
      </c>
    </row>
    <row r="129" spans="1:11" ht="10.35" customHeight="1" x14ac:dyDescent="0.25">
      <c r="A129" s="4" t="str">
        <f t="shared" ca="1" si="4"/>
        <v>2002OUT</v>
      </c>
      <c r="B129" s="28"/>
      <c r="C129" s="32" t="s">
        <v>16</v>
      </c>
      <c r="D129" s="33">
        <v>1939.26</v>
      </c>
      <c r="E129" s="33">
        <v>1.31</v>
      </c>
      <c r="F129" s="37">
        <v>2.7</v>
      </c>
      <c r="G129" s="33">
        <v>4.58</v>
      </c>
      <c r="H129" s="26">
        <v>6.98</v>
      </c>
      <c r="I129" s="27">
        <v>8.4499999999999993</v>
      </c>
      <c r="K129" s="4">
        <f t="shared" si="3"/>
        <v>-9</v>
      </c>
    </row>
    <row r="130" spans="1:11" ht="10.35" customHeight="1" x14ac:dyDescent="0.25">
      <c r="A130" s="4" t="str">
        <f t="shared" ca="1" si="4"/>
        <v>2002NOV</v>
      </c>
      <c r="C130" s="25" t="s">
        <v>17</v>
      </c>
      <c r="D130" s="26">
        <v>1997.83</v>
      </c>
      <c r="E130" s="37">
        <v>3.02</v>
      </c>
      <c r="F130" s="37">
        <v>5.12</v>
      </c>
      <c r="G130" s="33">
        <v>7.51</v>
      </c>
      <c r="H130" s="26">
        <v>10.220000000000001</v>
      </c>
      <c r="I130" s="27">
        <v>10.93</v>
      </c>
      <c r="K130" s="4">
        <f t="shared" si="3"/>
        <v>-10</v>
      </c>
    </row>
    <row r="131" spans="1:11" ht="10.35" customHeight="1" x14ac:dyDescent="0.25">
      <c r="A131" s="4" t="str">
        <f t="shared" ca="1" si="4"/>
        <v>2002DEZ</v>
      </c>
      <c r="B131" s="28"/>
      <c r="C131" s="32" t="s">
        <v>18</v>
      </c>
      <c r="D131" s="33">
        <v>2039.78</v>
      </c>
      <c r="E131" s="33">
        <v>2.1</v>
      </c>
      <c r="F131" s="37">
        <v>6.56</v>
      </c>
      <c r="G131" s="33">
        <v>9.31</v>
      </c>
      <c r="H131" s="26">
        <v>12.53</v>
      </c>
      <c r="I131" s="27">
        <v>12.53</v>
      </c>
      <c r="K131" s="4">
        <f t="shared" si="3"/>
        <v>-11</v>
      </c>
    </row>
    <row r="132" spans="1:11" ht="10.35" customHeight="1" x14ac:dyDescent="0.25">
      <c r="A132" s="4" t="str">
        <f t="shared" ca="1" si="4"/>
        <v/>
      </c>
      <c r="B132" s="21"/>
      <c r="C132" s="21"/>
      <c r="D132" s="29"/>
      <c r="E132" s="105"/>
      <c r="F132" s="30"/>
      <c r="G132" s="30"/>
      <c r="H132" s="30"/>
      <c r="I132" s="31"/>
      <c r="K132" s="4" t="str">
        <f t="shared" si="3"/>
        <v/>
      </c>
    </row>
    <row r="133" spans="1:11" ht="10.35" customHeight="1" x14ac:dyDescent="0.25">
      <c r="A133" s="4" t="str">
        <f t="shared" ca="1" si="4"/>
        <v>2003JAN</v>
      </c>
      <c r="B133" s="24">
        <v>2003</v>
      </c>
      <c r="C133" s="25" t="s">
        <v>7</v>
      </c>
      <c r="D133" s="26">
        <v>2085.6799999999998</v>
      </c>
      <c r="E133" s="37">
        <v>2.25</v>
      </c>
      <c r="F133" s="37">
        <v>7.55</v>
      </c>
      <c r="G133" s="33">
        <v>10.46</v>
      </c>
      <c r="H133" s="33">
        <v>2.25</v>
      </c>
      <c r="I133" s="27">
        <v>14.47</v>
      </c>
      <c r="K133" s="4">
        <f t="shared" si="3"/>
        <v>0</v>
      </c>
    </row>
    <row r="134" spans="1:11" ht="10.35" customHeight="1" x14ac:dyDescent="0.25">
      <c r="A134" s="4" t="str">
        <f t="shared" ca="1" si="4"/>
        <v>2003FEV</v>
      </c>
      <c r="C134" s="25" t="s">
        <v>8</v>
      </c>
      <c r="D134" s="26">
        <v>2118.4299999999998</v>
      </c>
      <c r="E134" s="26">
        <v>1.57</v>
      </c>
      <c r="F134" s="37">
        <v>6.04</v>
      </c>
      <c r="G134" s="33">
        <v>11.47</v>
      </c>
      <c r="H134" s="33">
        <v>3.86</v>
      </c>
      <c r="I134" s="27">
        <v>15.85</v>
      </c>
      <c r="K134" s="4">
        <f t="shared" si="3"/>
        <v>-1</v>
      </c>
    </row>
    <row r="135" spans="1:11" ht="10.35" customHeight="1" x14ac:dyDescent="0.25">
      <c r="A135" s="4" t="str">
        <f t="shared" ca="1" si="4"/>
        <v>2003MAR</v>
      </c>
      <c r="C135" s="25" t="s">
        <v>9</v>
      </c>
      <c r="D135" s="26">
        <v>2144.4899999999998</v>
      </c>
      <c r="E135" s="26">
        <v>1.23</v>
      </c>
      <c r="F135" s="37">
        <v>5.13</v>
      </c>
      <c r="G135" s="33">
        <v>12.03</v>
      </c>
      <c r="H135" s="33">
        <v>5.13</v>
      </c>
      <c r="I135" s="27">
        <v>16.57</v>
      </c>
      <c r="K135" s="4">
        <f t="shared" si="3"/>
        <v>-2</v>
      </c>
    </row>
    <row r="136" spans="1:11" ht="10.35" customHeight="1" x14ac:dyDescent="0.25">
      <c r="A136" s="4" t="str">
        <f t="shared" ca="1" si="4"/>
        <v>2003ABR</v>
      </c>
      <c r="C136" s="25" t="s">
        <v>10</v>
      </c>
      <c r="D136" s="26">
        <v>2165.29</v>
      </c>
      <c r="E136" s="26">
        <v>0.97</v>
      </c>
      <c r="F136" s="37">
        <v>3.82</v>
      </c>
      <c r="G136" s="33">
        <v>11.66</v>
      </c>
      <c r="H136" s="33">
        <v>6.15</v>
      </c>
      <c r="I136" s="27">
        <v>16.77</v>
      </c>
      <c r="K136" s="4">
        <f t="shared" si="3"/>
        <v>-3</v>
      </c>
    </row>
    <row r="137" spans="1:11" ht="10.35" customHeight="1" x14ac:dyDescent="0.25">
      <c r="A137" s="4" t="str">
        <f ca="1">IF(C137="","",IF(B137="",OFFSET(B137,K137,0,1,1)&amp;C137,B137&amp;C137))</f>
        <v>2003MAI</v>
      </c>
      <c r="C137" s="25" t="s">
        <v>11</v>
      </c>
      <c r="D137" s="26">
        <v>2178.5</v>
      </c>
      <c r="E137" s="26">
        <v>0.61</v>
      </c>
      <c r="F137" s="37">
        <v>2.84</v>
      </c>
      <c r="G137" s="33">
        <v>9.0399999999999991</v>
      </c>
      <c r="H137" s="33">
        <v>6.8</v>
      </c>
      <c r="I137" s="27">
        <v>17.239999999999998</v>
      </c>
      <c r="K137" s="4">
        <f t="shared" si="3"/>
        <v>-4</v>
      </c>
    </row>
    <row r="138" spans="1:11" ht="10.35" customHeight="1" x14ac:dyDescent="0.25">
      <c r="A138" s="4" t="str">
        <f t="shared" ca="1" si="4"/>
        <v>2003JUN</v>
      </c>
      <c r="C138" s="25" t="s">
        <v>12</v>
      </c>
      <c r="D138" s="26">
        <v>2175.23</v>
      </c>
      <c r="E138" s="26">
        <v>-0.15</v>
      </c>
      <c r="F138" s="37">
        <v>1.43</v>
      </c>
      <c r="G138" s="33">
        <v>6.64</v>
      </c>
      <c r="H138" s="33">
        <v>6.64</v>
      </c>
      <c r="I138" s="27">
        <v>16.57</v>
      </c>
      <c r="K138" s="4">
        <f t="shared" si="3"/>
        <v>-5</v>
      </c>
    </row>
    <row r="139" spans="1:11" ht="10.35" customHeight="1" x14ac:dyDescent="0.25">
      <c r="A139" s="4" t="str">
        <f t="shared" ca="1" si="4"/>
        <v>2003JUL</v>
      </c>
      <c r="C139" s="25" t="s">
        <v>13</v>
      </c>
      <c r="D139" s="26">
        <v>2179.58</v>
      </c>
      <c r="E139" s="26">
        <v>0.2</v>
      </c>
      <c r="F139" s="37">
        <v>0.66</v>
      </c>
      <c r="G139" s="33">
        <v>4.5</v>
      </c>
      <c r="H139" s="33">
        <v>6.85</v>
      </c>
      <c r="I139" s="27">
        <v>15.43</v>
      </c>
      <c r="K139" s="4">
        <f t="shared" si="3"/>
        <v>-6</v>
      </c>
    </row>
    <row r="140" spans="1:11" ht="10.35" customHeight="1" x14ac:dyDescent="0.25">
      <c r="A140" s="4" t="str">
        <f t="shared" ca="1" si="4"/>
        <v>2003AGO</v>
      </c>
      <c r="C140" s="25" t="s">
        <v>14</v>
      </c>
      <c r="D140" s="26">
        <v>2186.9899999999998</v>
      </c>
      <c r="E140" s="26">
        <v>0.34</v>
      </c>
      <c r="F140" s="37">
        <v>0.39</v>
      </c>
      <c r="G140" s="33">
        <v>3.24</v>
      </c>
      <c r="H140" s="33">
        <v>7.22</v>
      </c>
      <c r="I140" s="27">
        <v>15.07</v>
      </c>
      <c r="K140" s="4">
        <f t="shared" si="3"/>
        <v>-7</v>
      </c>
    </row>
    <row r="141" spans="1:11" ht="10.35" customHeight="1" x14ac:dyDescent="0.25">
      <c r="A141" s="4" t="str">
        <f t="shared" ca="1" si="4"/>
        <v>2003SET</v>
      </c>
      <c r="B141" s="28"/>
      <c r="C141" s="32" t="s">
        <v>15</v>
      </c>
      <c r="D141" s="33">
        <v>2204.0500000000002</v>
      </c>
      <c r="E141" s="33">
        <v>0.78</v>
      </c>
      <c r="F141" s="37">
        <v>1.32</v>
      </c>
      <c r="G141" s="33">
        <v>2.78</v>
      </c>
      <c r="H141" s="33">
        <v>8.0500000000000007</v>
      </c>
      <c r="I141" s="27">
        <v>15.14</v>
      </c>
      <c r="K141" s="4">
        <f t="shared" si="3"/>
        <v>-8</v>
      </c>
    </row>
    <row r="142" spans="1:11" ht="10.35" customHeight="1" x14ac:dyDescent="0.25">
      <c r="A142" s="4" t="str">
        <f t="shared" ca="1" si="4"/>
        <v>2003OUT</v>
      </c>
      <c r="B142" s="28"/>
      <c r="C142" s="32" t="s">
        <v>16</v>
      </c>
      <c r="D142" s="33">
        <v>2210.44</v>
      </c>
      <c r="E142" s="33">
        <v>0.28999999999999998</v>
      </c>
      <c r="F142" s="37">
        <v>1.42</v>
      </c>
      <c r="G142" s="33">
        <v>2.09</v>
      </c>
      <c r="H142" s="33">
        <v>8.3699999999999992</v>
      </c>
      <c r="I142" s="27">
        <v>13.98</v>
      </c>
      <c r="K142" s="4">
        <f t="shared" si="3"/>
        <v>-9</v>
      </c>
    </row>
    <row r="143" spans="1:11" ht="10.35" customHeight="1" x14ac:dyDescent="0.25">
      <c r="A143" s="4" t="str">
        <f t="shared" ca="1" si="4"/>
        <v>2003NOV</v>
      </c>
      <c r="C143" s="25" t="s">
        <v>17</v>
      </c>
      <c r="D143" s="26">
        <v>2217.96</v>
      </c>
      <c r="E143" s="37">
        <v>0.34</v>
      </c>
      <c r="F143" s="37">
        <v>1.42</v>
      </c>
      <c r="G143" s="33">
        <v>1.81</v>
      </c>
      <c r="H143" s="33">
        <v>8.74</v>
      </c>
      <c r="I143" s="27">
        <v>11.02</v>
      </c>
      <c r="K143" s="4">
        <f t="shared" si="3"/>
        <v>-10</v>
      </c>
    </row>
    <row r="144" spans="1:11" ht="10.35" customHeight="1" thickBot="1" x14ac:dyDescent="0.3">
      <c r="A144" s="4" t="str">
        <f t="shared" ca="1" si="4"/>
        <v>2003DEZ</v>
      </c>
      <c r="B144" s="75"/>
      <c r="C144" s="79" t="s">
        <v>18</v>
      </c>
      <c r="D144" s="80">
        <v>2229.4899999999998</v>
      </c>
      <c r="E144" s="81">
        <v>0.52</v>
      </c>
      <c r="F144" s="81">
        <v>1.1499999999999999</v>
      </c>
      <c r="G144" s="77">
        <v>2.4900000000000002</v>
      </c>
      <c r="H144" s="77">
        <v>9.3000000000000007</v>
      </c>
      <c r="I144" s="82">
        <v>9.3000000000000007</v>
      </c>
      <c r="K144" s="4">
        <f t="shared" si="3"/>
        <v>-11</v>
      </c>
    </row>
    <row r="145" spans="1:11" ht="11.4" thickTop="1" x14ac:dyDescent="0.25">
      <c r="A145" s="4" t="str">
        <f t="shared" ca="1" si="4"/>
        <v/>
      </c>
      <c r="C145" s="108"/>
      <c r="D145" s="109"/>
      <c r="E145" s="109"/>
      <c r="F145" s="109"/>
      <c r="G145" s="109"/>
      <c r="H145" s="109"/>
      <c r="I145" s="106"/>
      <c r="K145" s="4" t="str">
        <f t="shared" si="3"/>
        <v/>
      </c>
    </row>
    <row r="146" spans="1:11" s="5" customFormat="1" ht="15.6" x14ac:dyDescent="0.3">
      <c r="A146" s="4" t="str">
        <f t="shared" ca="1" si="4"/>
        <v/>
      </c>
      <c r="B146" s="162">
        <f>B73+1</f>
        <v>11</v>
      </c>
      <c r="C146" s="162"/>
      <c r="D146" s="162"/>
      <c r="E146" s="162"/>
      <c r="F146" s="162"/>
      <c r="G146" s="162"/>
      <c r="H146" s="162"/>
      <c r="I146" s="162"/>
      <c r="K146" s="4" t="str">
        <f t="shared" si="3"/>
        <v/>
      </c>
    </row>
    <row r="147" spans="1:11" s="5" customFormat="1" ht="18" customHeight="1" x14ac:dyDescent="0.35">
      <c r="A147" s="4" t="str">
        <f t="shared" ca="1" si="4"/>
        <v/>
      </c>
      <c r="B147" s="158" t="s">
        <v>0</v>
      </c>
      <c r="C147" s="158"/>
      <c r="D147" s="158"/>
      <c r="E147" s="158"/>
      <c r="F147" s="158"/>
      <c r="G147" s="158"/>
      <c r="H147" s="158"/>
      <c r="I147" s="158"/>
      <c r="K147" s="4" t="str">
        <f t="shared" si="3"/>
        <v/>
      </c>
    </row>
    <row r="148" spans="1:11" ht="12" customHeight="1" thickBot="1" x14ac:dyDescent="0.3">
      <c r="A148" s="4" t="str">
        <f t="shared" ca="1" si="4"/>
        <v/>
      </c>
      <c r="B148" s="10"/>
      <c r="C148" s="10"/>
      <c r="D148" s="38"/>
      <c r="E148" s="10"/>
      <c r="F148" s="10"/>
      <c r="G148" s="10"/>
      <c r="H148" s="10"/>
      <c r="I148" s="11" t="s">
        <v>19</v>
      </c>
      <c r="K148" s="4" t="str">
        <f t="shared" si="3"/>
        <v/>
      </c>
    </row>
    <row r="149" spans="1:11" s="2" customFormat="1" ht="13.05" customHeight="1" thickTop="1" x14ac:dyDescent="0.3">
      <c r="A149" s="4" t="str">
        <f t="shared" ca="1" si="4"/>
        <v/>
      </c>
      <c r="B149" s="12"/>
      <c r="C149" s="12"/>
      <c r="D149" s="1"/>
      <c r="E149" s="159" t="s">
        <v>43</v>
      </c>
      <c r="F149" s="160"/>
      <c r="G149" s="160"/>
      <c r="H149" s="160"/>
      <c r="I149" s="160"/>
      <c r="K149" s="4" t="str">
        <f t="shared" si="3"/>
        <v/>
      </c>
    </row>
    <row r="150" spans="1:11" s="2" customFormat="1" ht="13.05" customHeight="1" x14ac:dyDescent="0.3">
      <c r="A150" s="4" t="str">
        <f t="shared" ca="1" si="4"/>
        <v>ANOMÊS</v>
      </c>
      <c r="B150" s="13" t="s">
        <v>2</v>
      </c>
      <c r="C150" s="14" t="s">
        <v>3</v>
      </c>
      <c r="D150" s="14" t="s">
        <v>4</v>
      </c>
      <c r="E150" s="161" t="s">
        <v>5</v>
      </c>
      <c r="F150" s="161"/>
      <c r="G150" s="161"/>
      <c r="H150" s="161"/>
      <c r="I150" s="161"/>
      <c r="K150" s="4" t="str">
        <f t="shared" ref="K150:K213" si="5">IFERROR(IF(C150="","",VLOOKUP(C150,$C$8:$K$19,9,0)),"")</f>
        <v/>
      </c>
    </row>
    <row r="151" spans="1:11" s="2" customFormat="1" ht="13.05" customHeight="1" x14ac:dyDescent="0.3">
      <c r="A151" s="4" t="str">
        <f t="shared" ca="1" si="4"/>
        <v/>
      </c>
      <c r="B151" s="13"/>
      <c r="C151" s="14"/>
      <c r="D151" s="15" t="s">
        <v>6</v>
      </c>
      <c r="E151" s="16" t="s">
        <v>40</v>
      </c>
      <c r="F151" s="16">
        <v>3</v>
      </c>
      <c r="G151" s="16">
        <v>6</v>
      </c>
      <c r="H151" s="16" t="s">
        <v>40</v>
      </c>
      <c r="I151" s="104">
        <v>12</v>
      </c>
      <c r="K151" s="4" t="str">
        <f t="shared" si="5"/>
        <v/>
      </c>
    </row>
    <row r="152" spans="1:11" s="2" customFormat="1" ht="13.05" customHeight="1" thickBot="1" x14ac:dyDescent="0.35">
      <c r="A152" s="4" t="str">
        <f t="shared" ca="1" si="4"/>
        <v/>
      </c>
      <c r="B152" s="17"/>
      <c r="C152" s="17"/>
      <c r="D152" s="17"/>
      <c r="E152" s="18" t="s">
        <v>3</v>
      </c>
      <c r="F152" s="19" t="s">
        <v>41</v>
      </c>
      <c r="G152" s="19" t="s">
        <v>41</v>
      </c>
      <c r="H152" s="19" t="s">
        <v>2</v>
      </c>
      <c r="I152" s="20" t="s">
        <v>41</v>
      </c>
      <c r="K152" s="4" t="str">
        <f t="shared" si="5"/>
        <v/>
      </c>
    </row>
    <row r="153" spans="1:11" ht="7.05" customHeight="1" x14ac:dyDescent="0.25">
      <c r="A153" s="4" t="str">
        <f t="shared" ca="1" si="4"/>
        <v/>
      </c>
      <c r="B153" s="21"/>
      <c r="C153" s="21"/>
      <c r="D153" s="39"/>
      <c r="E153" s="24"/>
      <c r="F153" s="22"/>
      <c r="G153" s="22"/>
      <c r="H153" s="22"/>
      <c r="I153" s="23"/>
      <c r="K153" s="4" t="str">
        <f t="shared" si="5"/>
        <v/>
      </c>
    </row>
    <row r="154" spans="1:11" ht="10.35" customHeight="1" x14ac:dyDescent="0.25">
      <c r="A154" s="4" t="str">
        <f t="shared" ca="1" si="4"/>
        <v>2004JAN</v>
      </c>
      <c r="B154" s="24">
        <v>2004</v>
      </c>
      <c r="C154" s="40" t="s">
        <v>7</v>
      </c>
      <c r="D154" s="33">
        <v>2246.4299999999998</v>
      </c>
      <c r="E154" s="33">
        <v>0.76</v>
      </c>
      <c r="F154" s="37">
        <v>1.63</v>
      </c>
      <c r="G154" s="33">
        <v>3.07</v>
      </c>
      <c r="H154" s="33">
        <v>0.76</v>
      </c>
      <c r="I154" s="27">
        <v>7.71</v>
      </c>
      <c r="K154" s="4">
        <f t="shared" si="5"/>
        <v>0</v>
      </c>
    </row>
    <row r="155" spans="1:11" ht="10.35" customHeight="1" x14ac:dyDescent="0.25">
      <c r="A155" s="4" t="str">
        <f t="shared" ca="1" si="4"/>
        <v>2004FEV</v>
      </c>
      <c r="B155" s="36"/>
      <c r="C155" s="40" t="s">
        <v>8</v>
      </c>
      <c r="D155" s="33">
        <v>2260.13</v>
      </c>
      <c r="E155" s="33">
        <v>0.61</v>
      </c>
      <c r="F155" s="37">
        <v>1.9</v>
      </c>
      <c r="G155" s="33">
        <v>3.34</v>
      </c>
      <c r="H155" s="33">
        <v>1.37</v>
      </c>
      <c r="I155" s="27">
        <v>6.69</v>
      </c>
      <c r="K155" s="4">
        <f t="shared" si="5"/>
        <v>-1</v>
      </c>
    </row>
    <row r="156" spans="1:11" ht="10.35" customHeight="1" x14ac:dyDescent="0.25">
      <c r="A156" s="4" t="str">
        <f t="shared" ca="1" si="4"/>
        <v>2004MAR</v>
      </c>
      <c r="B156" s="41"/>
      <c r="C156" s="40" t="s">
        <v>9</v>
      </c>
      <c r="D156" s="33">
        <v>2270.75</v>
      </c>
      <c r="E156" s="33">
        <v>0.47</v>
      </c>
      <c r="F156" s="37">
        <v>1.85</v>
      </c>
      <c r="G156" s="33">
        <v>3.03</v>
      </c>
      <c r="H156" s="33">
        <v>1.85</v>
      </c>
      <c r="I156" s="27">
        <v>5.89</v>
      </c>
      <c r="K156" s="4">
        <f t="shared" si="5"/>
        <v>-2</v>
      </c>
    </row>
    <row r="157" spans="1:11" ht="10.35" customHeight="1" x14ac:dyDescent="0.25">
      <c r="A157" s="4" t="str">
        <f t="shared" ca="1" si="4"/>
        <v>2004ABR</v>
      </c>
      <c r="B157" s="42"/>
      <c r="C157" s="40" t="s">
        <v>10</v>
      </c>
      <c r="D157" s="33">
        <v>2279.15</v>
      </c>
      <c r="E157" s="33">
        <v>0.37</v>
      </c>
      <c r="F157" s="37">
        <v>1.46</v>
      </c>
      <c r="G157" s="33">
        <v>3.11</v>
      </c>
      <c r="H157" s="33">
        <v>2.23</v>
      </c>
      <c r="I157" s="106">
        <v>5.26</v>
      </c>
      <c r="K157" s="4">
        <f t="shared" si="5"/>
        <v>-3</v>
      </c>
    </row>
    <row r="158" spans="1:11" ht="10.35" customHeight="1" x14ac:dyDescent="0.25">
      <c r="A158" s="4" t="str">
        <f t="shared" ca="1" si="4"/>
        <v>2004MAI</v>
      </c>
      <c r="B158" s="42"/>
      <c r="C158" s="32" t="s">
        <v>11</v>
      </c>
      <c r="D158" s="33">
        <v>2290.77</v>
      </c>
      <c r="E158" s="33">
        <v>0.51</v>
      </c>
      <c r="F158" s="37">
        <v>1.36</v>
      </c>
      <c r="G158" s="33">
        <v>3.28</v>
      </c>
      <c r="H158" s="33">
        <v>2.75</v>
      </c>
      <c r="I158" s="106">
        <v>5.15</v>
      </c>
      <c r="K158" s="4">
        <f t="shared" si="5"/>
        <v>-4</v>
      </c>
    </row>
    <row r="159" spans="1:11" ht="10.35" customHeight="1" x14ac:dyDescent="0.25">
      <c r="A159" s="4" t="str">
        <f t="shared" ca="1" si="4"/>
        <v>2004JUN</v>
      </c>
      <c r="B159" s="42"/>
      <c r="C159" s="32" t="s">
        <v>12</v>
      </c>
      <c r="D159" s="33">
        <v>2307.0300000000002</v>
      </c>
      <c r="E159" s="33">
        <v>0.71</v>
      </c>
      <c r="F159" s="37">
        <v>1.6</v>
      </c>
      <c r="G159" s="33">
        <v>3.48</v>
      </c>
      <c r="H159" s="33">
        <v>3.48</v>
      </c>
      <c r="I159" s="106">
        <v>6.06</v>
      </c>
      <c r="K159" s="4">
        <f t="shared" si="5"/>
        <v>-5</v>
      </c>
    </row>
    <row r="160" spans="1:11" ht="10.35" customHeight="1" x14ac:dyDescent="0.25">
      <c r="A160" s="4" t="str">
        <f t="shared" ca="1" si="4"/>
        <v>2004JUL</v>
      </c>
      <c r="B160" s="42"/>
      <c r="C160" s="32" t="s">
        <v>13</v>
      </c>
      <c r="D160" s="33">
        <v>2328.02</v>
      </c>
      <c r="E160" s="33">
        <v>0.91</v>
      </c>
      <c r="F160" s="37">
        <v>2.14</v>
      </c>
      <c r="G160" s="33">
        <v>3.63</v>
      </c>
      <c r="H160" s="33">
        <v>4.42</v>
      </c>
      <c r="I160" s="106">
        <v>6.81</v>
      </c>
      <c r="K160" s="4">
        <f t="shared" si="5"/>
        <v>-6</v>
      </c>
    </row>
    <row r="161" spans="1:11" ht="10.35" customHeight="1" x14ac:dyDescent="0.25">
      <c r="A161" s="4" t="str">
        <f t="shared" ca="1" si="4"/>
        <v>2004AGO</v>
      </c>
      <c r="B161" s="42"/>
      <c r="C161" s="32" t="s">
        <v>14</v>
      </c>
      <c r="D161" s="33">
        <v>2344.08</v>
      </c>
      <c r="E161" s="33">
        <v>0.69</v>
      </c>
      <c r="F161" s="37">
        <v>2.33</v>
      </c>
      <c r="G161" s="33">
        <v>3.71</v>
      </c>
      <c r="H161" s="33">
        <v>5.14</v>
      </c>
      <c r="I161" s="106">
        <v>7.18</v>
      </c>
      <c r="K161" s="4">
        <f t="shared" si="5"/>
        <v>-7</v>
      </c>
    </row>
    <row r="162" spans="1:11" ht="10.35" customHeight="1" x14ac:dyDescent="0.25">
      <c r="A162" s="4" t="str">
        <f t="shared" ca="1" si="4"/>
        <v>2004SET</v>
      </c>
      <c r="B162" s="42"/>
      <c r="C162" s="32" t="s">
        <v>15</v>
      </c>
      <c r="D162" s="33">
        <v>2351.8200000000002</v>
      </c>
      <c r="E162" s="33">
        <v>0.33</v>
      </c>
      <c r="F162" s="37">
        <v>1.94</v>
      </c>
      <c r="G162" s="33">
        <v>3.57</v>
      </c>
      <c r="H162" s="33">
        <v>5.49</v>
      </c>
      <c r="I162" s="106">
        <v>6.7</v>
      </c>
      <c r="K162" s="4">
        <f t="shared" si="5"/>
        <v>-8</v>
      </c>
    </row>
    <row r="163" spans="1:11" ht="10.35" customHeight="1" x14ac:dyDescent="0.25">
      <c r="A163" s="4" t="str">
        <f t="shared" ca="1" si="4"/>
        <v>2004OUT</v>
      </c>
      <c r="B163" s="42"/>
      <c r="C163" s="32" t="s">
        <v>16</v>
      </c>
      <c r="D163" s="33">
        <v>2362.17</v>
      </c>
      <c r="E163" s="33">
        <v>0.44</v>
      </c>
      <c r="F163" s="37">
        <v>1.47</v>
      </c>
      <c r="G163" s="33">
        <v>3.64</v>
      </c>
      <c r="H163" s="33">
        <v>5.95</v>
      </c>
      <c r="I163" s="106">
        <v>6.86</v>
      </c>
      <c r="K163" s="4">
        <f t="shared" si="5"/>
        <v>-9</v>
      </c>
    </row>
    <row r="164" spans="1:11" ht="10.35" customHeight="1" x14ac:dyDescent="0.25">
      <c r="A164" s="4" t="str">
        <f t="shared" ca="1" si="4"/>
        <v>2004NOV</v>
      </c>
      <c r="B164" s="42"/>
      <c r="C164" s="32" t="s">
        <v>17</v>
      </c>
      <c r="D164" s="33">
        <v>2378.4699999999998</v>
      </c>
      <c r="E164" s="33">
        <v>0.69</v>
      </c>
      <c r="F164" s="37">
        <v>1.47</v>
      </c>
      <c r="G164" s="33">
        <v>3.83</v>
      </c>
      <c r="H164" s="33">
        <v>6.68</v>
      </c>
      <c r="I164" s="106">
        <v>7.24</v>
      </c>
      <c r="K164" s="4">
        <f t="shared" si="5"/>
        <v>-10</v>
      </c>
    </row>
    <row r="165" spans="1:11" ht="10.35" customHeight="1" x14ac:dyDescent="0.25">
      <c r="A165" s="4" t="str">
        <f t="shared" ca="1" si="4"/>
        <v>2004DEZ</v>
      </c>
      <c r="B165" s="42"/>
      <c r="C165" s="32" t="s">
        <v>18</v>
      </c>
      <c r="D165" s="33">
        <v>2398.92</v>
      </c>
      <c r="E165" s="33">
        <v>0.86</v>
      </c>
      <c r="F165" s="37">
        <v>2</v>
      </c>
      <c r="G165" s="33">
        <v>3.98</v>
      </c>
      <c r="H165" s="33">
        <v>7.6</v>
      </c>
      <c r="I165" s="106">
        <v>7.6</v>
      </c>
      <c r="K165" s="4">
        <f t="shared" si="5"/>
        <v>-11</v>
      </c>
    </row>
    <row r="166" spans="1:11" ht="10.35" customHeight="1" x14ac:dyDescent="0.25">
      <c r="A166" s="4" t="str">
        <f t="shared" ca="1" si="4"/>
        <v/>
      </c>
      <c r="B166" s="21"/>
      <c r="C166" s="21"/>
      <c r="D166" s="29"/>
      <c r="E166" s="105"/>
      <c r="F166" s="30"/>
      <c r="G166" s="30"/>
      <c r="H166" s="30"/>
      <c r="I166" s="31"/>
      <c r="K166" s="4" t="str">
        <f t="shared" si="5"/>
        <v/>
      </c>
    </row>
    <row r="167" spans="1:11" ht="10.35" customHeight="1" x14ac:dyDescent="0.25">
      <c r="A167" s="4" t="str">
        <f t="shared" ref="A167:A230" ca="1" si="6">IF(C167="","",IF(B167="",OFFSET(B167,K167,0,1,1)&amp;C167,B167&amp;C167))</f>
        <v>2005JAN</v>
      </c>
      <c r="B167" s="24">
        <v>2005</v>
      </c>
      <c r="C167" s="40" t="s">
        <v>7</v>
      </c>
      <c r="D167" s="33">
        <v>2412.83</v>
      </c>
      <c r="E167" s="33">
        <v>0.57999999999999996</v>
      </c>
      <c r="F167" s="37">
        <v>2.14</v>
      </c>
      <c r="G167" s="33">
        <v>3.64</v>
      </c>
      <c r="H167" s="33">
        <v>0.57999999999999996</v>
      </c>
      <c r="I167" s="27">
        <v>7.41</v>
      </c>
      <c r="K167" s="4">
        <f t="shared" si="5"/>
        <v>0</v>
      </c>
    </row>
    <row r="168" spans="1:11" ht="10.35" customHeight="1" x14ac:dyDescent="0.25">
      <c r="A168" s="4" t="str">
        <f t="shared" ca="1" si="6"/>
        <v>2005FEV</v>
      </c>
      <c r="B168" s="36"/>
      <c r="C168" s="40" t="s">
        <v>8</v>
      </c>
      <c r="D168" s="33">
        <v>2427.0700000000002</v>
      </c>
      <c r="E168" s="33">
        <v>0.59</v>
      </c>
      <c r="F168" s="37">
        <v>2.04</v>
      </c>
      <c r="G168" s="33">
        <v>3.54</v>
      </c>
      <c r="H168" s="33">
        <v>1.17</v>
      </c>
      <c r="I168" s="27">
        <v>7.39</v>
      </c>
      <c r="K168" s="4">
        <f t="shared" si="5"/>
        <v>-1</v>
      </c>
    </row>
    <row r="169" spans="1:11" ht="10.35" customHeight="1" x14ac:dyDescent="0.25">
      <c r="A169" s="4" t="str">
        <f t="shared" ca="1" si="6"/>
        <v>2005MAR</v>
      </c>
      <c r="B169" s="36"/>
      <c r="C169" s="40" t="s">
        <v>9</v>
      </c>
      <c r="D169" s="33">
        <v>2441.87</v>
      </c>
      <c r="E169" s="33">
        <v>0.61</v>
      </c>
      <c r="F169" s="37">
        <v>1.79</v>
      </c>
      <c r="G169" s="33">
        <v>3.83</v>
      </c>
      <c r="H169" s="33">
        <v>1.79</v>
      </c>
      <c r="I169" s="27">
        <v>7.54</v>
      </c>
      <c r="K169" s="4">
        <f t="shared" si="5"/>
        <v>-2</v>
      </c>
    </row>
    <row r="170" spans="1:11" ht="10.35" customHeight="1" x14ac:dyDescent="0.25">
      <c r="A170" s="4" t="str">
        <f t="shared" ca="1" si="6"/>
        <v>2005ABR</v>
      </c>
      <c r="B170" s="42"/>
      <c r="C170" s="40" t="s">
        <v>10</v>
      </c>
      <c r="D170" s="33">
        <v>2463.11</v>
      </c>
      <c r="E170" s="33">
        <v>0.87</v>
      </c>
      <c r="F170" s="37">
        <v>2.08</v>
      </c>
      <c r="G170" s="33">
        <v>4.2699999999999996</v>
      </c>
      <c r="H170" s="33">
        <v>2.68</v>
      </c>
      <c r="I170" s="106">
        <v>8.07</v>
      </c>
      <c r="K170" s="4">
        <f t="shared" si="5"/>
        <v>-3</v>
      </c>
    </row>
    <row r="171" spans="1:11" ht="10.35" customHeight="1" x14ac:dyDescent="0.25">
      <c r="A171" s="4" t="str">
        <f t="shared" ca="1" si="6"/>
        <v>2005MAI</v>
      </c>
      <c r="B171" s="42"/>
      <c r="C171" s="40" t="s">
        <v>11</v>
      </c>
      <c r="D171" s="33">
        <v>2475.1799999999998</v>
      </c>
      <c r="E171" s="33">
        <v>0.49</v>
      </c>
      <c r="F171" s="37">
        <v>1.98</v>
      </c>
      <c r="G171" s="33">
        <v>4.07</v>
      </c>
      <c r="H171" s="33">
        <v>3.18</v>
      </c>
      <c r="I171" s="106">
        <v>8.0500000000000007</v>
      </c>
      <c r="K171" s="4">
        <f t="shared" si="5"/>
        <v>-4</v>
      </c>
    </row>
    <row r="172" spans="1:11" ht="10.35" customHeight="1" x14ac:dyDescent="0.25">
      <c r="A172" s="4" t="str">
        <f t="shared" ca="1" si="6"/>
        <v>2005JUN</v>
      </c>
      <c r="B172" s="42"/>
      <c r="C172" s="40" t="s">
        <v>12</v>
      </c>
      <c r="D172" s="33">
        <v>2474.6799999999998</v>
      </c>
      <c r="E172" s="33">
        <v>-0.02</v>
      </c>
      <c r="F172" s="37">
        <v>1.34</v>
      </c>
      <c r="G172" s="33">
        <v>3.16</v>
      </c>
      <c r="H172" s="33">
        <v>3.16</v>
      </c>
      <c r="I172" s="106">
        <v>7.27</v>
      </c>
      <c r="K172" s="4">
        <f t="shared" si="5"/>
        <v>-5</v>
      </c>
    </row>
    <row r="173" spans="1:11" ht="10.35" customHeight="1" x14ac:dyDescent="0.25">
      <c r="A173" s="4" t="str">
        <f t="shared" ca="1" si="6"/>
        <v>2005JUL</v>
      </c>
      <c r="B173" s="42"/>
      <c r="C173" s="40" t="s">
        <v>13</v>
      </c>
      <c r="D173" s="33">
        <v>2480.87</v>
      </c>
      <c r="E173" s="33">
        <v>0.25</v>
      </c>
      <c r="F173" s="37">
        <v>0.72</v>
      </c>
      <c r="G173" s="33">
        <v>2.82</v>
      </c>
      <c r="H173" s="33">
        <v>3.42</v>
      </c>
      <c r="I173" s="106">
        <v>6.57</v>
      </c>
      <c r="K173" s="4">
        <f t="shared" si="5"/>
        <v>-6</v>
      </c>
    </row>
    <row r="174" spans="1:11" ht="10.35" customHeight="1" x14ac:dyDescent="0.25">
      <c r="A174" s="4" t="str">
        <f t="shared" ca="1" si="6"/>
        <v>2005AGO</v>
      </c>
      <c r="B174" s="42"/>
      <c r="C174" s="40" t="s">
        <v>14</v>
      </c>
      <c r="D174" s="33">
        <v>2485.09</v>
      </c>
      <c r="E174" s="33">
        <v>0.17</v>
      </c>
      <c r="F174" s="37">
        <v>0.4</v>
      </c>
      <c r="G174" s="33">
        <v>2.39</v>
      </c>
      <c r="H174" s="33">
        <v>3.59</v>
      </c>
      <c r="I174" s="106">
        <v>6.02</v>
      </c>
      <c r="K174" s="4">
        <f t="shared" si="5"/>
        <v>-7</v>
      </c>
    </row>
    <row r="175" spans="1:11" ht="10.35" customHeight="1" x14ac:dyDescent="0.25">
      <c r="A175" s="4" t="str">
        <f t="shared" ca="1" si="6"/>
        <v>2005SET</v>
      </c>
      <c r="B175" s="42"/>
      <c r="C175" s="40" t="s">
        <v>15</v>
      </c>
      <c r="D175" s="33">
        <v>2493.79</v>
      </c>
      <c r="E175" s="33">
        <v>0.35</v>
      </c>
      <c r="F175" s="37">
        <v>0.77</v>
      </c>
      <c r="G175" s="33">
        <v>2.13</v>
      </c>
      <c r="H175" s="33">
        <v>3.95</v>
      </c>
      <c r="I175" s="106">
        <v>6.04</v>
      </c>
      <c r="K175" s="4">
        <f t="shared" si="5"/>
        <v>-8</v>
      </c>
    </row>
    <row r="176" spans="1:11" ht="10.35" customHeight="1" x14ac:dyDescent="0.25">
      <c r="A176" s="4" t="str">
        <f t="shared" ca="1" si="6"/>
        <v>2005OUT</v>
      </c>
      <c r="B176" s="42"/>
      <c r="C176" s="40" t="s">
        <v>16</v>
      </c>
      <c r="D176" s="33">
        <v>2512.4899999999998</v>
      </c>
      <c r="E176" s="33">
        <v>0.75</v>
      </c>
      <c r="F176" s="37">
        <v>1.27</v>
      </c>
      <c r="G176" s="33">
        <v>2</v>
      </c>
      <c r="H176" s="33">
        <v>4.7300000000000004</v>
      </c>
      <c r="I176" s="106">
        <v>6.36</v>
      </c>
      <c r="K176" s="4">
        <f t="shared" si="5"/>
        <v>-9</v>
      </c>
    </row>
    <row r="177" spans="1:11" ht="10.35" customHeight="1" x14ac:dyDescent="0.25">
      <c r="A177" s="4" t="str">
        <f t="shared" ca="1" si="6"/>
        <v>2005NOV</v>
      </c>
      <c r="B177" s="42"/>
      <c r="C177" s="40" t="s">
        <v>17</v>
      </c>
      <c r="D177" s="33">
        <v>2526.31</v>
      </c>
      <c r="E177" s="33">
        <v>0.55000000000000004</v>
      </c>
      <c r="F177" s="37">
        <v>1.66</v>
      </c>
      <c r="G177" s="33">
        <v>2.0699999999999998</v>
      </c>
      <c r="H177" s="33">
        <v>5.31</v>
      </c>
      <c r="I177" s="106">
        <v>6.22</v>
      </c>
      <c r="K177" s="4">
        <f t="shared" si="5"/>
        <v>-10</v>
      </c>
    </row>
    <row r="178" spans="1:11" ht="10.35" customHeight="1" x14ac:dyDescent="0.25">
      <c r="A178" s="4" t="str">
        <f t="shared" ca="1" si="6"/>
        <v>2005DEZ</v>
      </c>
      <c r="B178" s="42"/>
      <c r="C178" s="40" t="s">
        <v>18</v>
      </c>
      <c r="D178" s="33">
        <v>2535.4</v>
      </c>
      <c r="E178" s="33">
        <v>0.36</v>
      </c>
      <c r="F178" s="37">
        <v>1.67</v>
      </c>
      <c r="G178" s="33">
        <v>2.4500000000000002</v>
      </c>
      <c r="H178" s="33">
        <v>5.69</v>
      </c>
      <c r="I178" s="106">
        <v>5.69</v>
      </c>
      <c r="K178" s="4">
        <f t="shared" si="5"/>
        <v>-11</v>
      </c>
    </row>
    <row r="179" spans="1:11" ht="10.35" customHeight="1" x14ac:dyDescent="0.25">
      <c r="A179" s="4" t="str">
        <f t="shared" ca="1" si="6"/>
        <v/>
      </c>
      <c r="B179" s="21"/>
      <c r="C179" s="21"/>
      <c r="D179" s="29"/>
      <c r="E179" s="105"/>
      <c r="F179" s="30"/>
      <c r="G179" s="30"/>
      <c r="H179" s="30"/>
      <c r="I179" s="31"/>
      <c r="K179" s="4" t="str">
        <f t="shared" si="5"/>
        <v/>
      </c>
    </row>
    <row r="180" spans="1:11" ht="10.35" customHeight="1" x14ac:dyDescent="0.25">
      <c r="A180" s="4" t="str">
        <f t="shared" ca="1" si="6"/>
        <v>2006JAN</v>
      </c>
      <c r="B180" s="24">
        <v>2006</v>
      </c>
      <c r="C180" s="40" t="s">
        <v>7</v>
      </c>
      <c r="D180" s="33">
        <v>2550.36</v>
      </c>
      <c r="E180" s="33">
        <v>0.59</v>
      </c>
      <c r="F180" s="37">
        <v>1.51</v>
      </c>
      <c r="G180" s="33">
        <v>2.8</v>
      </c>
      <c r="H180" s="33">
        <v>0.59</v>
      </c>
      <c r="I180" s="27">
        <v>5.7</v>
      </c>
      <c r="K180" s="4">
        <f t="shared" si="5"/>
        <v>0</v>
      </c>
    </row>
    <row r="181" spans="1:11" ht="10.35" customHeight="1" x14ac:dyDescent="0.25">
      <c r="A181" s="4" t="str">
        <f t="shared" ca="1" si="6"/>
        <v>2006FEV</v>
      </c>
      <c r="B181" s="36"/>
      <c r="C181" s="40" t="s">
        <v>8</v>
      </c>
      <c r="D181" s="33">
        <v>2560.8200000000002</v>
      </c>
      <c r="E181" s="33">
        <v>0.41</v>
      </c>
      <c r="F181" s="37">
        <v>1.37</v>
      </c>
      <c r="G181" s="33">
        <v>3.05</v>
      </c>
      <c r="H181" s="33">
        <v>1</v>
      </c>
      <c r="I181" s="27">
        <v>5.51</v>
      </c>
      <c r="K181" s="4">
        <f t="shared" si="5"/>
        <v>-1</v>
      </c>
    </row>
    <row r="182" spans="1:11" ht="10.35" customHeight="1" x14ac:dyDescent="0.25">
      <c r="A182" s="4" t="str">
        <f t="shared" ca="1" si="6"/>
        <v>2006MAR</v>
      </c>
      <c r="B182" s="36"/>
      <c r="C182" s="40" t="s">
        <v>9</v>
      </c>
      <c r="D182" s="33">
        <v>2571.83</v>
      </c>
      <c r="E182" s="33">
        <v>0.43</v>
      </c>
      <c r="F182" s="37">
        <v>1.44</v>
      </c>
      <c r="G182" s="33">
        <v>3.13</v>
      </c>
      <c r="H182" s="33">
        <v>1.44</v>
      </c>
      <c r="I182" s="27">
        <v>5.32</v>
      </c>
      <c r="K182" s="4">
        <f t="shared" si="5"/>
        <v>-2</v>
      </c>
    </row>
    <row r="183" spans="1:11" ht="10.35" customHeight="1" x14ac:dyDescent="0.25">
      <c r="A183" s="4" t="str">
        <f t="shared" ca="1" si="6"/>
        <v>2006ABR</v>
      </c>
      <c r="B183" s="42"/>
      <c r="C183" s="40" t="s">
        <v>10</v>
      </c>
      <c r="D183" s="33">
        <v>2577.23</v>
      </c>
      <c r="E183" s="33">
        <v>0.21</v>
      </c>
      <c r="F183" s="37">
        <v>1.05</v>
      </c>
      <c r="G183" s="33">
        <v>2.58</v>
      </c>
      <c r="H183" s="33">
        <v>1.65</v>
      </c>
      <c r="I183" s="27">
        <v>4.63</v>
      </c>
      <c r="K183" s="4">
        <f t="shared" si="5"/>
        <v>-3</v>
      </c>
    </row>
    <row r="184" spans="1:11" ht="10.35" customHeight="1" x14ac:dyDescent="0.25">
      <c r="A184" s="4" t="str">
        <f t="shared" ca="1" si="6"/>
        <v>2006MAI</v>
      </c>
      <c r="B184" s="42"/>
      <c r="C184" s="40" t="s">
        <v>11</v>
      </c>
      <c r="D184" s="33">
        <v>2579.81</v>
      </c>
      <c r="E184" s="33">
        <v>0.1</v>
      </c>
      <c r="F184" s="37">
        <v>0.74</v>
      </c>
      <c r="G184" s="33">
        <v>2.12</v>
      </c>
      <c r="H184" s="33">
        <v>1.75</v>
      </c>
      <c r="I184" s="106">
        <v>4.2300000000000004</v>
      </c>
      <c r="K184" s="4">
        <f t="shared" si="5"/>
        <v>-4</v>
      </c>
    </row>
    <row r="185" spans="1:11" ht="10.35" customHeight="1" x14ac:dyDescent="0.25">
      <c r="A185" s="4" t="str">
        <f t="shared" ca="1" si="6"/>
        <v>2006JUN</v>
      </c>
      <c r="B185" s="42"/>
      <c r="C185" s="40" t="s">
        <v>12</v>
      </c>
      <c r="D185" s="33">
        <v>2574.39</v>
      </c>
      <c r="E185" s="33">
        <v>-0.21</v>
      </c>
      <c r="F185" s="37">
        <v>0.1</v>
      </c>
      <c r="G185" s="33">
        <v>1.54</v>
      </c>
      <c r="H185" s="33">
        <v>1.54</v>
      </c>
      <c r="I185" s="106">
        <v>4.03</v>
      </c>
      <c r="K185" s="4">
        <f t="shared" si="5"/>
        <v>-5</v>
      </c>
    </row>
    <row r="186" spans="1:11" ht="10.35" customHeight="1" x14ac:dyDescent="0.25">
      <c r="A186" s="4" t="str">
        <f t="shared" ca="1" si="6"/>
        <v>2006JUL</v>
      </c>
      <c r="B186" s="42"/>
      <c r="C186" s="40" t="s">
        <v>13</v>
      </c>
      <c r="D186" s="33">
        <v>2579.2800000000002</v>
      </c>
      <c r="E186" s="33">
        <v>0.19</v>
      </c>
      <c r="F186" s="37">
        <v>0.08</v>
      </c>
      <c r="G186" s="33">
        <v>1.1299999999999999</v>
      </c>
      <c r="H186" s="33">
        <v>1.73</v>
      </c>
      <c r="I186" s="106">
        <v>3.97</v>
      </c>
      <c r="K186" s="4">
        <f t="shared" si="5"/>
        <v>-6</v>
      </c>
    </row>
    <row r="187" spans="1:11" ht="10.35" customHeight="1" x14ac:dyDescent="0.25">
      <c r="A187" s="4" t="str">
        <f t="shared" ca="1" si="6"/>
        <v>2006AGO</v>
      </c>
      <c r="B187" s="42"/>
      <c r="C187" s="40" t="s">
        <v>14</v>
      </c>
      <c r="D187" s="33">
        <v>2580.5700000000002</v>
      </c>
      <c r="E187" s="33">
        <v>0.05</v>
      </c>
      <c r="F187" s="37">
        <v>0.03</v>
      </c>
      <c r="G187" s="33">
        <v>0.77</v>
      </c>
      <c r="H187" s="33">
        <v>1.78</v>
      </c>
      <c r="I187" s="106">
        <v>3.84</v>
      </c>
      <c r="K187" s="4">
        <f t="shared" si="5"/>
        <v>-7</v>
      </c>
    </row>
    <row r="188" spans="1:11" ht="10.35" customHeight="1" x14ac:dyDescent="0.25">
      <c r="A188" s="4" t="str">
        <f t="shared" ca="1" si="6"/>
        <v>2006SET</v>
      </c>
      <c r="B188" s="42"/>
      <c r="C188" s="40" t="s">
        <v>15</v>
      </c>
      <c r="D188" s="33">
        <v>2585.9899999999998</v>
      </c>
      <c r="E188" s="33">
        <v>0.21</v>
      </c>
      <c r="F188" s="37">
        <v>0.45</v>
      </c>
      <c r="G188" s="33">
        <v>0.55000000000000004</v>
      </c>
      <c r="H188" s="33">
        <v>2</v>
      </c>
      <c r="I188" s="106">
        <v>3.7</v>
      </c>
      <c r="K188" s="4">
        <f t="shared" si="5"/>
        <v>-8</v>
      </c>
    </row>
    <row r="189" spans="1:11" ht="10.35" customHeight="1" x14ac:dyDescent="0.25">
      <c r="A189" s="4" t="str">
        <f t="shared" ca="1" si="6"/>
        <v>2006OUT</v>
      </c>
      <c r="B189" s="42"/>
      <c r="C189" s="40" t="s">
        <v>16</v>
      </c>
      <c r="D189" s="33">
        <v>2594.52</v>
      </c>
      <c r="E189" s="33">
        <v>0.33</v>
      </c>
      <c r="F189" s="37">
        <v>0.59</v>
      </c>
      <c r="G189" s="33">
        <v>0.67</v>
      </c>
      <c r="H189" s="33">
        <v>2.33</v>
      </c>
      <c r="I189" s="106">
        <v>3.26</v>
      </c>
      <c r="K189" s="4">
        <f t="shared" si="5"/>
        <v>-9</v>
      </c>
    </row>
    <row r="190" spans="1:11" ht="10.35" customHeight="1" x14ac:dyDescent="0.25">
      <c r="A190" s="4" t="str">
        <f t="shared" ca="1" si="6"/>
        <v>2006NOV</v>
      </c>
      <c r="B190" s="42"/>
      <c r="C190" s="40" t="s">
        <v>17</v>
      </c>
      <c r="D190" s="33">
        <v>2602.56</v>
      </c>
      <c r="E190" s="33">
        <v>0.31</v>
      </c>
      <c r="F190" s="37">
        <v>0.85</v>
      </c>
      <c r="G190" s="33">
        <v>0.88</v>
      </c>
      <c r="H190" s="33">
        <v>2.65</v>
      </c>
      <c r="I190" s="106">
        <v>3.02</v>
      </c>
      <c r="K190" s="4">
        <f t="shared" si="5"/>
        <v>-10</v>
      </c>
    </row>
    <row r="191" spans="1:11" ht="10.35" customHeight="1" x14ac:dyDescent="0.25">
      <c r="A191" s="4" t="str">
        <f t="shared" ca="1" si="6"/>
        <v>2006DEZ</v>
      </c>
      <c r="B191" s="42"/>
      <c r="C191" s="40" t="s">
        <v>18</v>
      </c>
      <c r="D191" s="33">
        <v>2615.0500000000002</v>
      </c>
      <c r="E191" s="33">
        <v>0.48</v>
      </c>
      <c r="F191" s="37">
        <v>1.1200000000000001</v>
      </c>
      <c r="G191" s="33">
        <v>1.58</v>
      </c>
      <c r="H191" s="33">
        <v>3.14</v>
      </c>
      <c r="I191" s="106">
        <v>3.14</v>
      </c>
      <c r="K191" s="4">
        <f t="shared" si="5"/>
        <v>-11</v>
      </c>
    </row>
    <row r="192" spans="1:11" ht="10.35" customHeight="1" x14ac:dyDescent="0.25">
      <c r="A192" s="4" t="str">
        <f t="shared" ca="1" si="6"/>
        <v/>
      </c>
      <c r="B192" s="21"/>
      <c r="C192" s="21"/>
      <c r="D192" s="29"/>
      <c r="E192" s="105"/>
      <c r="F192" s="30"/>
      <c r="G192" s="30"/>
      <c r="H192" s="30"/>
      <c r="I192" s="31"/>
      <c r="K192" s="4" t="str">
        <f t="shared" si="5"/>
        <v/>
      </c>
    </row>
    <row r="193" spans="1:11" ht="10.35" customHeight="1" x14ac:dyDescent="0.25">
      <c r="A193" s="4" t="str">
        <f t="shared" ca="1" si="6"/>
        <v>2007JAN</v>
      </c>
      <c r="B193" s="24">
        <v>2007</v>
      </c>
      <c r="C193" s="40" t="s">
        <v>7</v>
      </c>
      <c r="D193" s="33">
        <v>2626.56</v>
      </c>
      <c r="E193" s="33">
        <v>0.44</v>
      </c>
      <c r="F193" s="37">
        <v>1.23</v>
      </c>
      <c r="G193" s="33">
        <v>1.83</v>
      </c>
      <c r="H193" s="33">
        <v>0.44</v>
      </c>
      <c r="I193" s="106">
        <v>2.99</v>
      </c>
      <c r="K193" s="4">
        <f t="shared" si="5"/>
        <v>0</v>
      </c>
    </row>
    <row r="194" spans="1:11" ht="10.35" customHeight="1" x14ac:dyDescent="0.25">
      <c r="A194" s="4" t="str">
        <f t="shared" ca="1" si="6"/>
        <v>2007FEV</v>
      </c>
      <c r="B194" s="36"/>
      <c r="C194" s="40" t="s">
        <v>8</v>
      </c>
      <c r="D194" s="33">
        <v>2638.12</v>
      </c>
      <c r="E194" s="33">
        <v>0.44</v>
      </c>
      <c r="F194" s="37">
        <v>1.37</v>
      </c>
      <c r="G194" s="33">
        <v>2.23</v>
      </c>
      <c r="H194" s="33">
        <v>0.88</v>
      </c>
      <c r="I194" s="106">
        <v>3.02</v>
      </c>
      <c r="K194" s="4">
        <f t="shared" si="5"/>
        <v>-1</v>
      </c>
    </row>
    <row r="195" spans="1:11" ht="10.35" customHeight="1" x14ac:dyDescent="0.25">
      <c r="A195" s="4" t="str">
        <f t="shared" ca="1" si="6"/>
        <v>2007MAR</v>
      </c>
      <c r="B195" s="36"/>
      <c r="C195" s="40" t="s">
        <v>9</v>
      </c>
      <c r="D195" s="33">
        <v>2647.88</v>
      </c>
      <c r="E195" s="33">
        <v>0.37</v>
      </c>
      <c r="F195" s="37">
        <v>1.26</v>
      </c>
      <c r="G195" s="33">
        <v>2.39</v>
      </c>
      <c r="H195" s="33">
        <v>1.26</v>
      </c>
      <c r="I195" s="106">
        <v>2.96</v>
      </c>
      <c r="K195" s="4">
        <f t="shared" si="5"/>
        <v>-2</v>
      </c>
    </row>
    <row r="196" spans="1:11" ht="10.35" customHeight="1" x14ac:dyDescent="0.25">
      <c r="A196" s="4" t="str">
        <f t="shared" ca="1" si="6"/>
        <v>2007ABR</v>
      </c>
      <c r="B196" s="42"/>
      <c r="C196" s="40" t="s">
        <v>10</v>
      </c>
      <c r="D196" s="33">
        <v>2654.5</v>
      </c>
      <c r="E196" s="33">
        <v>0.25</v>
      </c>
      <c r="F196" s="37">
        <v>1.06</v>
      </c>
      <c r="G196" s="33">
        <v>2.31</v>
      </c>
      <c r="H196" s="33">
        <v>1.51</v>
      </c>
      <c r="I196" s="106">
        <v>3</v>
      </c>
      <c r="K196" s="4">
        <f t="shared" si="5"/>
        <v>-3</v>
      </c>
    </row>
    <row r="197" spans="1:11" ht="10.35" customHeight="1" x14ac:dyDescent="0.25">
      <c r="A197" s="4" t="str">
        <f t="shared" ca="1" si="6"/>
        <v>2007MAI</v>
      </c>
      <c r="B197" s="42"/>
      <c r="C197" s="40" t="s">
        <v>11</v>
      </c>
      <c r="D197" s="33">
        <v>2661.93</v>
      </c>
      <c r="E197" s="33">
        <v>0.28000000000000003</v>
      </c>
      <c r="F197" s="37">
        <v>0.9</v>
      </c>
      <c r="G197" s="33">
        <v>2.2799999999999998</v>
      </c>
      <c r="H197" s="33">
        <v>1.79</v>
      </c>
      <c r="I197" s="106">
        <v>3.18</v>
      </c>
      <c r="K197" s="4">
        <f t="shared" si="5"/>
        <v>-4</v>
      </c>
    </row>
    <row r="198" spans="1:11" ht="10.35" customHeight="1" x14ac:dyDescent="0.25">
      <c r="A198" s="4" t="str">
        <f t="shared" ca="1" si="6"/>
        <v>2007JUN</v>
      </c>
      <c r="B198" s="42"/>
      <c r="C198" s="40" t="s">
        <v>12</v>
      </c>
      <c r="D198" s="33">
        <v>2669.38</v>
      </c>
      <c r="E198" s="33">
        <v>0.28000000000000003</v>
      </c>
      <c r="F198" s="37">
        <v>0.81</v>
      </c>
      <c r="G198" s="33">
        <v>2.08</v>
      </c>
      <c r="H198" s="33">
        <v>2.08</v>
      </c>
      <c r="I198" s="106">
        <v>3.69</v>
      </c>
      <c r="K198" s="4">
        <f t="shared" si="5"/>
        <v>-5</v>
      </c>
    </row>
    <row r="199" spans="1:11" ht="10.35" customHeight="1" x14ac:dyDescent="0.25">
      <c r="A199" s="4" t="str">
        <f t="shared" ca="1" si="6"/>
        <v>2007JUL</v>
      </c>
      <c r="B199" s="42"/>
      <c r="C199" s="40" t="s">
        <v>13</v>
      </c>
      <c r="D199" s="33">
        <v>2675.79</v>
      </c>
      <c r="E199" s="33">
        <v>0.24</v>
      </c>
      <c r="F199" s="37">
        <v>0.8</v>
      </c>
      <c r="G199" s="33">
        <v>1.87</v>
      </c>
      <c r="H199" s="33">
        <v>2.3199999999999998</v>
      </c>
      <c r="I199" s="106">
        <v>3.74</v>
      </c>
      <c r="K199" s="4">
        <f t="shared" si="5"/>
        <v>-6</v>
      </c>
    </row>
    <row r="200" spans="1:11" ht="10.35" customHeight="1" x14ac:dyDescent="0.25">
      <c r="A200" s="4" t="str">
        <f t="shared" ca="1" si="6"/>
        <v>2007AGO</v>
      </c>
      <c r="B200" s="42"/>
      <c r="C200" s="40" t="s">
        <v>14</v>
      </c>
      <c r="D200" s="33">
        <v>2688.37</v>
      </c>
      <c r="E200" s="33">
        <v>0.47</v>
      </c>
      <c r="F200" s="37">
        <v>0.99</v>
      </c>
      <c r="G200" s="33">
        <v>1.9</v>
      </c>
      <c r="H200" s="33">
        <v>2.8</v>
      </c>
      <c r="I200" s="106">
        <v>4.18</v>
      </c>
      <c r="K200" s="4">
        <f t="shared" si="5"/>
        <v>-7</v>
      </c>
    </row>
    <row r="201" spans="1:11" ht="10.35" customHeight="1" x14ac:dyDescent="0.25">
      <c r="A201" s="4" t="str">
        <f t="shared" ca="1" si="6"/>
        <v>2007SET</v>
      </c>
      <c r="B201" s="42"/>
      <c r="C201" s="40" t="s">
        <v>15</v>
      </c>
      <c r="D201" s="33">
        <v>2693.21</v>
      </c>
      <c r="E201" s="33">
        <v>0.18</v>
      </c>
      <c r="F201" s="37">
        <v>0.89</v>
      </c>
      <c r="G201" s="33">
        <v>1.71</v>
      </c>
      <c r="H201" s="33">
        <v>2.99</v>
      </c>
      <c r="I201" s="106">
        <v>4.1500000000000004</v>
      </c>
      <c r="K201" s="4">
        <f t="shared" si="5"/>
        <v>-8</v>
      </c>
    </row>
    <row r="202" spans="1:11" ht="10.35" customHeight="1" x14ac:dyDescent="0.25">
      <c r="A202" s="4" t="str">
        <f t="shared" ca="1" si="6"/>
        <v>2007OUT</v>
      </c>
      <c r="B202" s="42"/>
      <c r="C202" s="40" t="s">
        <v>16</v>
      </c>
      <c r="D202" s="33">
        <v>2701.29</v>
      </c>
      <c r="E202" s="33">
        <v>0.3</v>
      </c>
      <c r="F202" s="37">
        <v>0.95</v>
      </c>
      <c r="G202" s="33">
        <v>1.76</v>
      </c>
      <c r="H202" s="33">
        <v>3.3</v>
      </c>
      <c r="I202" s="106">
        <v>4.12</v>
      </c>
      <c r="K202" s="4">
        <f t="shared" si="5"/>
        <v>-9</v>
      </c>
    </row>
    <row r="203" spans="1:11" ht="10.35" customHeight="1" x14ac:dyDescent="0.25">
      <c r="A203" s="4" t="str">
        <f t="shared" ca="1" si="6"/>
        <v>2007NOV</v>
      </c>
      <c r="B203" s="42"/>
      <c r="C203" s="40" t="s">
        <v>17</v>
      </c>
      <c r="D203" s="33">
        <v>2711.55</v>
      </c>
      <c r="E203" s="33">
        <v>0.38</v>
      </c>
      <c r="F203" s="37">
        <v>0.86</v>
      </c>
      <c r="G203" s="33">
        <v>1.86</v>
      </c>
      <c r="H203" s="33">
        <v>3.69</v>
      </c>
      <c r="I203" s="106">
        <v>4.1900000000000004</v>
      </c>
      <c r="K203" s="4">
        <f t="shared" si="5"/>
        <v>-10</v>
      </c>
    </row>
    <row r="204" spans="1:11" ht="10.35" customHeight="1" x14ac:dyDescent="0.25">
      <c r="A204" s="4" t="str">
        <f t="shared" ca="1" si="6"/>
        <v>2007DEZ</v>
      </c>
      <c r="B204" s="42"/>
      <c r="C204" s="40" t="s">
        <v>18</v>
      </c>
      <c r="D204" s="33">
        <v>2731.62</v>
      </c>
      <c r="E204" s="33">
        <v>0.74</v>
      </c>
      <c r="F204" s="37">
        <v>1.43</v>
      </c>
      <c r="G204" s="33">
        <v>2.33</v>
      </c>
      <c r="H204" s="33">
        <v>4.46</v>
      </c>
      <c r="I204" s="106">
        <v>4.46</v>
      </c>
      <c r="K204" s="4">
        <f t="shared" si="5"/>
        <v>-11</v>
      </c>
    </row>
    <row r="205" spans="1:11" ht="10.35" customHeight="1" x14ac:dyDescent="0.25">
      <c r="A205" s="4" t="str">
        <f t="shared" ca="1" si="6"/>
        <v/>
      </c>
      <c r="B205" s="21"/>
      <c r="C205" s="21"/>
      <c r="D205" s="29"/>
      <c r="E205" s="105"/>
      <c r="F205" s="30"/>
      <c r="G205" s="30"/>
      <c r="H205" s="30"/>
      <c r="I205" s="31"/>
      <c r="K205" s="4" t="str">
        <f t="shared" si="5"/>
        <v/>
      </c>
    </row>
    <row r="206" spans="1:11" ht="10.35" customHeight="1" x14ac:dyDescent="0.25">
      <c r="A206" s="4" t="str">
        <f t="shared" ca="1" si="6"/>
        <v>2008JAN</v>
      </c>
      <c r="B206" s="24">
        <v>2008</v>
      </c>
      <c r="C206" s="40" t="s">
        <v>7</v>
      </c>
      <c r="D206" s="33">
        <v>2746.37</v>
      </c>
      <c r="E206" s="33">
        <v>0.54</v>
      </c>
      <c r="F206" s="37">
        <v>1.67</v>
      </c>
      <c r="G206" s="33">
        <v>2.64</v>
      </c>
      <c r="H206" s="33">
        <v>0.54</v>
      </c>
      <c r="I206" s="106">
        <v>4.5599999999999996</v>
      </c>
      <c r="K206" s="4">
        <f t="shared" si="5"/>
        <v>0</v>
      </c>
    </row>
    <row r="207" spans="1:11" ht="10.35" customHeight="1" x14ac:dyDescent="0.25">
      <c r="A207" s="4" t="str">
        <f t="shared" ca="1" si="6"/>
        <v>2008FEV</v>
      </c>
      <c r="B207" s="36"/>
      <c r="C207" s="40" t="s">
        <v>8</v>
      </c>
      <c r="D207" s="33">
        <v>2759.83</v>
      </c>
      <c r="E207" s="33">
        <v>0.49</v>
      </c>
      <c r="F207" s="37">
        <v>1.78</v>
      </c>
      <c r="G207" s="33">
        <v>2.66</v>
      </c>
      <c r="H207" s="33">
        <v>1.03</v>
      </c>
      <c r="I207" s="106">
        <v>4.6100000000000003</v>
      </c>
      <c r="K207" s="4">
        <f t="shared" si="5"/>
        <v>-1</v>
      </c>
    </row>
    <row r="208" spans="1:11" ht="10.35" customHeight="1" x14ac:dyDescent="0.25">
      <c r="A208" s="4" t="str">
        <f t="shared" ca="1" si="6"/>
        <v>2008MAR</v>
      </c>
      <c r="B208" s="36"/>
      <c r="C208" s="40" t="s">
        <v>9</v>
      </c>
      <c r="D208" s="33">
        <v>2773.08</v>
      </c>
      <c r="E208" s="33">
        <v>0.48</v>
      </c>
      <c r="F208" s="37">
        <v>1.52</v>
      </c>
      <c r="G208" s="33">
        <v>2.97</v>
      </c>
      <c r="H208" s="33">
        <v>1.52</v>
      </c>
      <c r="I208" s="106">
        <v>4.7300000000000004</v>
      </c>
      <c r="K208" s="4">
        <f t="shared" si="5"/>
        <v>-2</v>
      </c>
    </row>
    <row r="209" spans="1:11" ht="10.35" customHeight="1" x14ac:dyDescent="0.25">
      <c r="A209" s="4" t="str">
        <f t="shared" ca="1" si="6"/>
        <v>2008ABR</v>
      </c>
      <c r="B209" s="36"/>
      <c r="C209" s="40" t="s">
        <v>10</v>
      </c>
      <c r="D209" s="33">
        <v>2788.33</v>
      </c>
      <c r="E209" s="33">
        <v>0.55000000000000004</v>
      </c>
      <c r="F209" s="37">
        <v>1.53</v>
      </c>
      <c r="G209" s="33">
        <v>3.22</v>
      </c>
      <c r="H209" s="33">
        <v>2.08</v>
      </c>
      <c r="I209" s="106">
        <v>5.04</v>
      </c>
      <c r="K209" s="4">
        <f t="shared" si="5"/>
        <v>-3</v>
      </c>
    </row>
    <row r="210" spans="1:11" ht="10.35" customHeight="1" x14ac:dyDescent="0.25">
      <c r="A210" s="4" t="str">
        <f t="shared" ca="1" si="6"/>
        <v>2008MAI</v>
      </c>
      <c r="B210" s="36"/>
      <c r="C210" s="40" t="s">
        <v>11</v>
      </c>
      <c r="D210" s="33">
        <v>2810.36</v>
      </c>
      <c r="E210" s="33">
        <v>0.79</v>
      </c>
      <c r="F210" s="37">
        <v>1.83</v>
      </c>
      <c r="G210" s="33">
        <v>3.64</v>
      </c>
      <c r="H210" s="33">
        <v>2.88</v>
      </c>
      <c r="I210" s="106">
        <v>5.58</v>
      </c>
      <c r="K210" s="4">
        <f t="shared" si="5"/>
        <v>-4</v>
      </c>
    </row>
    <row r="211" spans="1:11" ht="10.35" customHeight="1" x14ac:dyDescent="0.25">
      <c r="A211" s="4" t="str">
        <f t="shared" ca="1" si="6"/>
        <v>2008JUN</v>
      </c>
      <c r="B211" s="36"/>
      <c r="C211" s="40" t="s">
        <v>12</v>
      </c>
      <c r="D211" s="33">
        <v>2831.16</v>
      </c>
      <c r="E211" s="33">
        <v>0.74</v>
      </c>
      <c r="F211" s="37">
        <v>2.09</v>
      </c>
      <c r="G211" s="33">
        <v>3.64</v>
      </c>
      <c r="H211" s="33">
        <v>3.64</v>
      </c>
      <c r="I211" s="106">
        <v>6.06</v>
      </c>
      <c r="K211" s="4">
        <f t="shared" si="5"/>
        <v>-5</v>
      </c>
    </row>
    <row r="212" spans="1:11" ht="10.35" customHeight="1" x14ac:dyDescent="0.25">
      <c r="A212" s="4" t="str">
        <f t="shared" ca="1" si="6"/>
        <v>2008JUL</v>
      </c>
      <c r="B212" s="36"/>
      <c r="C212" s="40" t="s">
        <v>13</v>
      </c>
      <c r="D212" s="33">
        <v>2846.16</v>
      </c>
      <c r="E212" s="33">
        <v>0.53</v>
      </c>
      <c r="F212" s="37">
        <v>2.0699999999999998</v>
      </c>
      <c r="G212" s="33">
        <v>3.63</v>
      </c>
      <c r="H212" s="33">
        <v>4.1900000000000004</v>
      </c>
      <c r="I212" s="106">
        <v>6.37</v>
      </c>
      <c r="K212" s="4">
        <f t="shared" si="5"/>
        <v>-6</v>
      </c>
    </row>
    <row r="213" spans="1:11" ht="10.35" customHeight="1" x14ac:dyDescent="0.25">
      <c r="A213" s="4" t="str">
        <f t="shared" ca="1" si="6"/>
        <v>2008AGO</v>
      </c>
      <c r="B213" s="36"/>
      <c r="C213" s="40" t="s">
        <v>14</v>
      </c>
      <c r="D213" s="33">
        <v>2854.13</v>
      </c>
      <c r="E213" s="33">
        <v>0.28000000000000003</v>
      </c>
      <c r="F213" s="37">
        <v>1.56</v>
      </c>
      <c r="G213" s="33">
        <v>3.42</v>
      </c>
      <c r="H213" s="33">
        <v>4.4800000000000004</v>
      </c>
      <c r="I213" s="106">
        <v>6.17</v>
      </c>
      <c r="K213" s="4">
        <f t="shared" si="5"/>
        <v>-7</v>
      </c>
    </row>
    <row r="214" spans="1:11" ht="10.35" customHeight="1" x14ac:dyDescent="0.25">
      <c r="A214" s="4" t="str">
        <f t="shared" ca="1" si="6"/>
        <v>2008SET</v>
      </c>
      <c r="B214" s="36"/>
      <c r="C214" s="40" t="s">
        <v>15</v>
      </c>
      <c r="D214" s="33">
        <v>2861.55</v>
      </c>
      <c r="E214" s="33">
        <v>0.26</v>
      </c>
      <c r="F214" s="37">
        <v>1.07</v>
      </c>
      <c r="G214" s="33">
        <v>3.19</v>
      </c>
      <c r="H214" s="33">
        <v>4.76</v>
      </c>
      <c r="I214" s="106">
        <v>6.25</v>
      </c>
      <c r="K214" s="4">
        <f t="shared" ref="K214:K277" si="7">IFERROR(IF(C214="","",VLOOKUP(C214,$C$8:$K$19,9,0)),"")</f>
        <v>-8</v>
      </c>
    </row>
    <row r="215" spans="1:11" ht="10.35" customHeight="1" x14ac:dyDescent="0.25">
      <c r="A215" s="4" t="str">
        <f t="shared" ca="1" si="6"/>
        <v>2008OUT</v>
      </c>
      <c r="B215" s="36"/>
      <c r="C215" s="40" t="s">
        <v>16</v>
      </c>
      <c r="D215" s="33">
        <v>2874.43</v>
      </c>
      <c r="E215" s="33">
        <v>0.45</v>
      </c>
      <c r="F215" s="37">
        <v>0.99</v>
      </c>
      <c r="G215" s="33">
        <v>3.09</v>
      </c>
      <c r="H215" s="33">
        <v>5.23</v>
      </c>
      <c r="I215" s="106">
        <v>6.41</v>
      </c>
      <c r="K215" s="4">
        <f t="shared" si="7"/>
        <v>-9</v>
      </c>
    </row>
    <row r="216" spans="1:11" ht="10.35" customHeight="1" x14ac:dyDescent="0.25">
      <c r="A216" s="4" t="str">
        <f t="shared" ca="1" si="6"/>
        <v>2008NOV</v>
      </c>
      <c r="B216" s="36"/>
      <c r="C216" s="40" t="s">
        <v>17</v>
      </c>
      <c r="D216" s="33">
        <v>2884.78</v>
      </c>
      <c r="E216" s="33">
        <v>0.36</v>
      </c>
      <c r="F216" s="37">
        <v>1.07</v>
      </c>
      <c r="G216" s="33">
        <v>2.65</v>
      </c>
      <c r="H216" s="33">
        <v>5.61</v>
      </c>
      <c r="I216" s="106">
        <v>6.39</v>
      </c>
      <c r="K216" s="4">
        <f t="shared" si="7"/>
        <v>-10</v>
      </c>
    </row>
    <row r="217" spans="1:11" ht="10.35" customHeight="1" thickBot="1" x14ac:dyDescent="0.3">
      <c r="A217" s="4" t="str">
        <f t="shared" ca="1" si="6"/>
        <v>2008DEZ</v>
      </c>
      <c r="B217" s="83"/>
      <c r="C217" s="84" t="s">
        <v>18</v>
      </c>
      <c r="D217" s="77">
        <v>2892.86</v>
      </c>
      <c r="E217" s="77">
        <v>0.28000000000000003</v>
      </c>
      <c r="F217" s="81">
        <v>1.0900000000000001</v>
      </c>
      <c r="G217" s="77">
        <v>2.1800000000000002</v>
      </c>
      <c r="H217" s="77">
        <v>5.9</v>
      </c>
      <c r="I217" s="78">
        <v>5.9</v>
      </c>
      <c r="K217" s="4">
        <f t="shared" si="7"/>
        <v>-11</v>
      </c>
    </row>
    <row r="218" spans="1:11" ht="11.4" thickTop="1" x14ac:dyDescent="0.25">
      <c r="A218" s="4" t="str">
        <f t="shared" ca="1" si="6"/>
        <v/>
      </c>
      <c r="B218" s="36"/>
      <c r="C218" s="108"/>
      <c r="D218" s="109"/>
      <c r="E218" s="109"/>
      <c r="F218" s="109"/>
      <c r="G218" s="109"/>
      <c r="H218" s="109"/>
      <c r="I218" s="106"/>
      <c r="K218" s="4" t="str">
        <f t="shared" si="7"/>
        <v/>
      </c>
    </row>
    <row r="219" spans="1:11" s="5" customFormat="1" ht="15.6" x14ac:dyDescent="0.3">
      <c r="A219" s="4" t="str">
        <f t="shared" ca="1" si="6"/>
        <v/>
      </c>
      <c r="B219" s="162">
        <f>B146+1</f>
        <v>12</v>
      </c>
      <c r="C219" s="162"/>
      <c r="D219" s="162"/>
      <c r="E219" s="162"/>
      <c r="F219" s="162"/>
      <c r="G219" s="162"/>
      <c r="H219" s="162"/>
      <c r="I219" s="162"/>
      <c r="K219" s="4" t="str">
        <f t="shared" si="7"/>
        <v/>
      </c>
    </row>
    <row r="220" spans="1:11" s="5" customFormat="1" ht="18" customHeight="1" x14ac:dyDescent="0.35">
      <c r="A220" s="4" t="str">
        <f t="shared" ca="1" si="6"/>
        <v/>
      </c>
      <c r="B220" s="158" t="s">
        <v>0</v>
      </c>
      <c r="C220" s="158"/>
      <c r="D220" s="158"/>
      <c r="E220" s="158"/>
      <c r="F220" s="158"/>
      <c r="G220" s="158"/>
      <c r="H220" s="158"/>
      <c r="I220" s="158"/>
      <c r="K220" s="4" t="str">
        <f t="shared" si="7"/>
        <v/>
      </c>
    </row>
    <row r="221" spans="1:11" ht="11.4" thickBot="1" x14ac:dyDescent="0.3">
      <c r="A221" s="4" t="str">
        <f t="shared" ca="1" si="6"/>
        <v/>
      </c>
      <c r="B221" s="10"/>
      <c r="C221" s="10"/>
      <c r="D221" s="38"/>
      <c r="E221" s="10"/>
      <c r="F221" s="10"/>
      <c r="G221" s="10"/>
      <c r="H221" s="10"/>
      <c r="I221" s="11" t="s">
        <v>19</v>
      </c>
      <c r="K221" s="4" t="str">
        <f t="shared" si="7"/>
        <v/>
      </c>
    </row>
    <row r="222" spans="1:11" s="2" customFormat="1" ht="13.05" customHeight="1" thickTop="1" x14ac:dyDescent="0.3">
      <c r="A222" s="4" t="str">
        <f t="shared" ca="1" si="6"/>
        <v/>
      </c>
      <c r="B222" s="12"/>
      <c r="C222" s="12"/>
      <c r="D222" s="1"/>
      <c r="E222" s="159" t="s">
        <v>43</v>
      </c>
      <c r="F222" s="160"/>
      <c r="G222" s="160"/>
      <c r="H222" s="160"/>
      <c r="I222" s="160"/>
      <c r="K222" s="4" t="str">
        <f t="shared" si="7"/>
        <v/>
      </c>
    </row>
    <row r="223" spans="1:11" s="2" customFormat="1" ht="13.05" customHeight="1" x14ac:dyDescent="0.3">
      <c r="A223" s="4" t="str">
        <f t="shared" ca="1" si="6"/>
        <v>ANOMÊS</v>
      </c>
      <c r="B223" s="13" t="s">
        <v>2</v>
      </c>
      <c r="C223" s="14" t="s">
        <v>3</v>
      </c>
      <c r="D223" s="14" t="s">
        <v>4</v>
      </c>
      <c r="E223" s="161" t="s">
        <v>5</v>
      </c>
      <c r="F223" s="161"/>
      <c r="G223" s="161"/>
      <c r="H223" s="161"/>
      <c r="I223" s="161"/>
      <c r="K223" s="4" t="str">
        <f t="shared" si="7"/>
        <v/>
      </c>
    </row>
    <row r="224" spans="1:11" s="2" customFormat="1" ht="13.05" customHeight="1" x14ac:dyDescent="0.3">
      <c r="A224" s="4" t="str">
        <f t="shared" ca="1" si="6"/>
        <v/>
      </c>
      <c r="B224" s="13"/>
      <c r="C224" s="14"/>
      <c r="D224" s="15" t="s">
        <v>6</v>
      </c>
      <c r="E224" s="16" t="s">
        <v>40</v>
      </c>
      <c r="F224" s="16">
        <v>3</v>
      </c>
      <c r="G224" s="16">
        <v>6</v>
      </c>
      <c r="H224" s="16" t="s">
        <v>40</v>
      </c>
      <c r="I224" s="104">
        <v>12</v>
      </c>
      <c r="K224" s="4" t="str">
        <f t="shared" si="7"/>
        <v/>
      </c>
    </row>
    <row r="225" spans="1:11" s="2" customFormat="1" ht="13.05" customHeight="1" thickBot="1" x14ac:dyDescent="0.35">
      <c r="A225" s="4" t="str">
        <f t="shared" ca="1" si="6"/>
        <v/>
      </c>
      <c r="B225" s="17"/>
      <c r="C225" s="17"/>
      <c r="D225" s="17"/>
      <c r="E225" s="18" t="s">
        <v>3</v>
      </c>
      <c r="F225" s="19" t="s">
        <v>41</v>
      </c>
      <c r="G225" s="19" t="s">
        <v>41</v>
      </c>
      <c r="H225" s="19" t="s">
        <v>2</v>
      </c>
      <c r="I225" s="20" t="s">
        <v>41</v>
      </c>
      <c r="K225" s="4" t="str">
        <f t="shared" si="7"/>
        <v/>
      </c>
    </row>
    <row r="226" spans="1:11" ht="7.05" customHeight="1" x14ac:dyDescent="0.25">
      <c r="A226" s="4" t="str">
        <f t="shared" ca="1" si="6"/>
        <v/>
      </c>
      <c r="B226" s="21"/>
      <c r="C226" s="21"/>
      <c r="D226" s="39"/>
      <c r="E226" s="24"/>
      <c r="F226" s="22"/>
      <c r="G226" s="22"/>
      <c r="H226" s="22"/>
      <c r="I226" s="23"/>
      <c r="K226" s="4" t="str">
        <f t="shared" si="7"/>
        <v/>
      </c>
    </row>
    <row r="227" spans="1:11" ht="10.35" customHeight="1" x14ac:dyDescent="0.25">
      <c r="A227" s="4" t="str">
        <f t="shared" ca="1" si="6"/>
        <v>2009JAN</v>
      </c>
      <c r="B227" s="24">
        <v>2009</v>
      </c>
      <c r="C227" s="40" t="s">
        <v>7</v>
      </c>
      <c r="D227" s="33">
        <v>2906.74</v>
      </c>
      <c r="E227" s="33">
        <v>0.48</v>
      </c>
      <c r="F227" s="37">
        <v>1.1200000000000001</v>
      </c>
      <c r="G227" s="33">
        <v>2.13</v>
      </c>
      <c r="H227" s="33">
        <v>0.48</v>
      </c>
      <c r="I227" s="106">
        <v>5.84</v>
      </c>
      <c r="K227" s="4">
        <f t="shared" si="7"/>
        <v>0</v>
      </c>
    </row>
    <row r="228" spans="1:11" ht="10.35" customHeight="1" x14ac:dyDescent="0.25">
      <c r="A228" s="4" t="str">
        <f t="shared" ca="1" si="6"/>
        <v>2009FEV</v>
      </c>
      <c r="B228" s="36"/>
      <c r="C228" s="40" t="s">
        <v>8</v>
      </c>
      <c r="D228" s="33">
        <v>2922.73</v>
      </c>
      <c r="E228" s="33">
        <v>0.55000000000000004</v>
      </c>
      <c r="F228" s="37">
        <v>1.32</v>
      </c>
      <c r="G228" s="33">
        <v>2.4</v>
      </c>
      <c r="H228" s="33">
        <v>1.03</v>
      </c>
      <c r="I228" s="106">
        <v>5.9</v>
      </c>
      <c r="K228" s="4">
        <f t="shared" si="7"/>
        <v>-1</v>
      </c>
    </row>
    <row r="229" spans="1:11" ht="10.35" customHeight="1" x14ac:dyDescent="0.25">
      <c r="A229" s="4" t="str">
        <f t="shared" ca="1" si="6"/>
        <v>2009MAR</v>
      </c>
      <c r="B229" s="36"/>
      <c r="C229" s="40" t="s">
        <v>9</v>
      </c>
      <c r="D229" s="33">
        <v>2928.57</v>
      </c>
      <c r="E229" s="33">
        <v>0.2</v>
      </c>
      <c r="F229" s="37">
        <v>1.23</v>
      </c>
      <c r="G229" s="33">
        <v>2.34</v>
      </c>
      <c r="H229" s="33">
        <v>1.23</v>
      </c>
      <c r="I229" s="106">
        <v>5.61</v>
      </c>
      <c r="K229" s="4">
        <f t="shared" si="7"/>
        <v>-2</v>
      </c>
    </row>
    <row r="230" spans="1:11" ht="10.35" customHeight="1" x14ac:dyDescent="0.25">
      <c r="A230" s="4" t="str">
        <f t="shared" ca="1" si="6"/>
        <v>2009ABR</v>
      </c>
      <c r="B230" s="36"/>
      <c r="C230" s="40" t="s">
        <v>10</v>
      </c>
      <c r="D230" s="33">
        <v>2942.63</v>
      </c>
      <c r="E230" s="33">
        <v>0.48</v>
      </c>
      <c r="F230" s="37">
        <v>1.23</v>
      </c>
      <c r="G230" s="33">
        <v>2.37</v>
      </c>
      <c r="H230" s="33">
        <v>1.72</v>
      </c>
      <c r="I230" s="106">
        <v>5.53</v>
      </c>
      <c r="K230" s="4">
        <f t="shared" si="7"/>
        <v>-3</v>
      </c>
    </row>
    <row r="231" spans="1:11" ht="10.35" customHeight="1" x14ac:dyDescent="0.25">
      <c r="A231" s="4" t="str">
        <f t="shared" ref="A231:A294" ca="1" si="8">IF(C231="","",IF(B231="",OFFSET(B231,K231,0,1,1)&amp;C231,B231&amp;C231))</f>
        <v>2009MAI</v>
      </c>
      <c r="B231" s="36"/>
      <c r="C231" s="40" t="s">
        <v>11</v>
      </c>
      <c r="D231" s="33">
        <v>2956.46</v>
      </c>
      <c r="E231" s="33">
        <v>0.47</v>
      </c>
      <c r="F231" s="37">
        <v>1.1499999999999999</v>
      </c>
      <c r="G231" s="33">
        <v>2.48</v>
      </c>
      <c r="H231" s="33">
        <v>2.2000000000000002</v>
      </c>
      <c r="I231" s="106">
        <v>5.2</v>
      </c>
      <c r="K231" s="4">
        <f t="shared" si="7"/>
        <v>-4</v>
      </c>
    </row>
    <row r="232" spans="1:11" ht="10.35" customHeight="1" x14ac:dyDescent="0.25">
      <c r="A232" s="4" t="str">
        <f t="shared" ca="1" si="8"/>
        <v>2009JUN</v>
      </c>
      <c r="B232" s="36"/>
      <c r="C232" s="40" t="s">
        <v>12</v>
      </c>
      <c r="D232" s="33">
        <v>2967.1</v>
      </c>
      <c r="E232" s="33">
        <v>0.36</v>
      </c>
      <c r="F232" s="37">
        <v>1.32</v>
      </c>
      <c r="G232" s="33">
        <v>2.57</v>
      </c>
      <c r="H232" s="33">
        <v>2.57</v>
      </c>
      <c r="I232" s="106">
        <v>4.8</v>
      </c>
      <c r="K232" s="4">
        <f t="shared" si="7"/>
        <v>-5</v>
      </c>
    </row>
    <row r="233" spans="1:11" ht="10.35" customHeight="1" x14ac:dyDescent="0.25">
      <c r="A233" s="4" t="str">
        <f t="shared" ca="1" si="8"/>
        <v>2009JUL</v>
      </c>
      <c r="B233" s="36"/>
      <c r="C233" s="40" t="s">
        <v>13</v>
      </c>
      <c r="D233" s="33">
        <v>2974.22</v>
      </c>
      <c r="E233" s="33">
        <v>0.24</v>
      </c>
      <c r="F233" s="37">
        <v>1.07</v>
      </c>
      <c r="G233" s="33">
        <v>2.3199999999999998</v>
      </c>
      <c r="H233" s="33">
        <v>2.81</v>
      </c>
      <c r="I233" s="106">
        <v>4.5</v>
      </c>
      <c r="K233" s="4">
        <f t="shared" si="7"/>
        <v>-6</v>
      </c>
    </row>
    <row r="234" spans="1:11" ht="10.35" customHeight="1" x14ac:dyDescent="0.25">
      <c r="A234" s="4" t="str">
        <f t="shared" ca="1" si="8"/>
        <v>2009AGO</v>
      </c>
      <c r="B234" s="36"/>
      <c r="C234" s="40" t="s">
        <v>14</v>
      </c>
      <c r="D234" s="33">
        <v>2978.68</v>
      </c>
      <c r="E234" s="33">
        <v>0.15</v>
      </c>
      <c r="F234" s="37">
        <v>0.75</v>
      </c>
      <c r="G234" s="33">
        <v>1.91</v>
      </c>
      <c r="H234" s="33">
        <v>2.97</v>
      </c>
      <c r="I234" s="106">
        <v>4.3600000000000003</v>
      </c>
      <c r="K234" s="4">
        <f t="shared" si="7"/>
        <v>-7</v>
      </c>
    </row>
    <row r="235" spans="1:11" ht="10.35" customHeight="1" x14ac:dyDescent="0.25">
      <c r="A235" s="4" t="str">
        <f t="shared" ca="1" si="8"/>
        <v>2009SET</v>
      </c>
      <c r="B235" s="36"/>
      <c r="C235" s="40" t="s">
        <v>15</v>
      </c>
      <c r="D235" s="33">
        <v>2985.83</v>
      </c>
      <c r="E235" s="33">
        <v>0.24</v>
      </c>
      <c r="F235" s="37">
        <v>0.63</v>
      </c>
      <c r="G235" s="33">
        <v>1.96</v>
      </c>
      <c r="H235" s="33">
        <v>3.21</v>
      </c>
      <c r="I235" s="106">
        <v>4.34</v>
      </c>
      <c r="K235" s="4">
        <f t="shared" si="7"/>
        <v>-8</v>
      </c>
    </row>
    <row r="236" spans="1:11" ht="10.35" customHeight="1" x14ac:dyDescent="0.25">
      <c r="A236" s="4" t="str">
        <f t="shared" ca="1" si="8"/>
        <v>2009OUT</v>
      </c>
      <c r="B236" s="36"/>
      <c r="C236" s="40" t="s">
        <v>16</v>
      </c>
      <c r="D236" s="33">
        <v>2994.19</v>
      </c>
      <c r="E236" s="33">
        <v>0.28000000000000003</v>
      </c>
      <c r="F236" s="37">
        <v>0.67</v>
      </c>
      <c r="G236" s="33">
        <v>1.75</v>
      </c>
      <c r="H236" s="33">
        <v>3.5</v>
      </c>
      <c r="I236" s="106">
        <v>4.17</v>
      </c>
      <c r="K236" s="4">
        <f t="shared" si="7"/>
        <v>-9</v>
      </c>
    </row>
    <row r="237" spans="1:11" ht="10.35" customHeight="1" x14ac:dyDescent="0.25">
      <c r="A237" s="4" t="str">
        <f t="shared" ca="1" si="8"/>
        <v>2009NOV</v>
      </c>
      <c r="B237" s="36"/>
      <c r="C237" s="40" t="s">
        <v>17</v>
      </c>
      <c r="D237" s="33">
        <v>3006.47</v>
      </c>
      <c r="E237" s="33">
        <v>0.41</v>
      </c>
      <c r="F237" s="37">
        <v>0.93</v>
      </c>
      <c r="G237" s="33">
        <v>1.69</v>
      </c>
      <c r="H237" s="33">
        <v>3.93</v>
      </c>
      <c r="I237" s="106">
        <v>4.22</v>
      </c>
      <c r="K237" s="4">
        <f t="shared" si="7"/>
        <v>-10</v>
      </c>
    </row>
    <row r="238" spans="1:11" ht="10.35" customHeight="1" x14ac:dyDescent="0.25">
      <c r="A238" s="4" t="str">
        <f t="shared" ca="1" si="8"/>
        <v>2009DEZ</v>
      </c>
      <c r="B238" s="36"/>
      <c r="C238" s="40" t="s">
        <v>18</v>
      </c>
      <c r="D238" s="33">
        <v>3017.59</v>
      </c>
      <c r="E238" s="33">
        <v>0.37</v>
      </c>
      <c r="F238" s="37">
        <v>1.06</v>
      </c>
      <c r="G238" s="33">
        <v>1.7</v>
      </c>
      <c r="H238" s="33">
        <v>4.3099999999999996</v>
      </c>
      <c r="I238" s="106">
        <v>4.3099999999999996</v>
      </c>
      <c r="K238" s="4">
        <f t="shared" si="7"/>
        <v>-11</v>
      </c>
    </row>
    <row r="239" spans="1:11" ht="10.35" customHeight="1" x14ac:dyDescent="0.25">
      <c r="A239" s="4" t="str">
        <f t="shared" ca="1" si="8"/>
        <v/>
      </c>
      <c r="B239" s="21"/>
      <c r="C239" s="21"/>
      <c r="D239" s="29"/>
      <c r="E239" s="105"/>
      <c r="F239" s="30"/>
      <c r="G239" s="30"/>
      <c r="H239" s="30"/>
      <c r="I239" s="31"/>
      <c r="K239" s="4" t="str">
        <f t="shared" si="7"/>
        <v/>
      </c>
    </row>
    <row r="240" spans="1:11" ht="10.35" customHeight="1" x14ac:dyDescent="0.25">
      <c r="A240" s="4" t="str">
        <f t="shared" ca="1" si="8"/>
        <v>2010JAN</v>
      </c>
      <c r="B240" s="24">
        <v>2010</v>
      </c>
      <c r="C240" s="40" t="s">
        <v>7</v>
      </c>
      <c r="D240" s="33">
        <v>3040.22</v>
      </c>
      <c r="E240" s="33">
        <v>0.75</v>
      </c>
      <c r="F240" s="37">
        <v>1.54</v>
      </c>
      <c r="G240" s="33">
        <v>2.2200000000000002</v>
      </c>
      <c r="H240" s="33">
        <v>0.75</v>
      </c>
      <c r="I240" s="106">
        <v>4.59</v>
      </c>
      <c r="K240" s="4">
        <f t="shared" si="7"/>
        <v>0</v>
      </c>
    </row>
    <row r="241" spans="1:11" ht="10.35" customHeight="1" x14ac:dyDescent="0.25">
      <c r="A241" s="4" t="str">
        <f t="shared" ca="1" si="8"/>
        <v>2010FEV</v>
      </c>
      <c r="B241" s="36"/>
      <c r="C241" s="40" t="s">
        <v>8</v>
      </c>
      <c r="D241" s="33">
        <v>3063.93</v>
      </c>
      <c r="E241" s="33">
        <v>0.78</v>
      </c>
      <c r="F241" s="37">
        <v>1.91</v>
      </c>
      <c r="G241" s="33">
        <v>2.86</v>
      </c>
      <c r="H241" s="33">
        <v>1.54</v>
      </c>
      <c r="I241" s="106">
        <v>4.83</v>
      </c>
      <c r="K241" s="4">
        <f t="shared" si="7"/>
        <v>-1</v>
      </c>
    </row>
    <row r="242" spans="1:11" ht="10.35" customHeight="1" x14ac:dyDescent="0.25">
      <c r="A242" s="4" t="str">
        <f t="shared" ca="1" si="8"/>
        <v>2010MAR</v>
      </c>
      <c r="B242" s="36"/>
      <c r="C242" s="40" t="s">
        <v>9</v>
      </c>
      <c r="D242" s="33">
        <v>3079.86</v>
      </c>
      <c r="E242" s="33">
        <v>0.52</v>
      </c>
      <c r="F242" s="37">
        <v>2.06</v>
      </c>
      <c r="G242" s="33">
        <v>3.15</v>
      </c>
      <c r="H242" s="33">
        <v>2.06</v>
      </c>
      <c r="I242" s="106">
        <v>5.17</v>
      </c>
      <c r="K242" s="4">
        <f t="shared" si="7"/>
        <v>-2</v>
      </c>
    </row>
    <row r="243" spans="1:11" ht="10.35" customHeight="1" x14ac:dyDescent="0.25">
      <c r="A243" s="4" t="str">
        <f t="shared" ca="1" si="8"/>
        <v>2010ABR</v>
      </c>
      <c r="B243" s="36"/>
      <c r="C243" s="40" t="s">
        <v>10</v>
      </c>
      <c r="D243" s="33">
        <v>3097.42</v>
      </c>
      <c r="E243" s="33">
        <v>0.56999999999999995</v>
      </c>
      <c r="F243" s="37">
        <v>1.88</v>
      </c>
      <c r="G243" s="33">
        <v>3.45</v>
      </c>
      <c r="H243" s="33">
        <v>2.65</v>
      </c>
      <c r="I243" s="106">
        <v>5.26</v>
      </c>
      <c r="K243" s="4">
        <f t="shared" si="7"/>
        <v>-3</v>
      </c>
    </row>
    <row r="244" spans="1:11" ht="10.35" customHeight="1" x14ac:dyDescent="0.25">
      <c r="A244" s="4" t="str">
        <f t="shared" ca="1" si="8"/>
        <v>2010MAI</v>
      </c>
      <c r="B244" s="36"/>
      <c r="C244" s="40" t="s">
        <v>11</v>
      </c>
      <c r="D244" s="33">
        <v>3110.74</v>
      </c>
      <c r="E244" s="33">
        <v>0.43</v>
      </c>
      <c r="F244" s="37">
        <v>1.53</v>
      </c>
      <c r="G244" s="33">
        <v>3.47</v>
      </c>
      <c r="H244" s="33">
        <v>3.09</v>
      </c>
      <c r="I244" s="106">
        <v>5.22</v>
      </c>
      <c r="K244" s="4">
        <f t="shared" si="7"/>
        <v>-4</v>
      </c>
    </row>
    <row r="245" spans="1:11" ht="10.35" customHeight="1" x14ac:dyDescent="0.25">
      <c r="A245" s="4" t="str">
        <f t="shared" ca="1" si="8"/>
        <v>2010JUN</v>
      </c>
      <c r="B245" s="36"/>
      <c r="C245" s="40" t="s">
        <v>12</v>
      </c>
      <c r="D245" s="33">
        <v>3110.74</v>
      </c>
      <c r="E245" s="33">
        <v>0</v>
      </c>
      <c r="F245" s="37">
        <v>1</v>
      </c>
      <c r="G245" s="33">
        <v>3.09</v>
      </c>
      <c r="H245" s="33">
        <v>3.09</v>
      </c>
      <c r="I245" s="106">
        <v>4.84</v>
      </c>
      <c r="K245" s="4">
        <f t="shared" si="7"/>
        <v>-5</v>
      </c>
    </row>
    <row r="246" spans="1:11" ht="10.35" customHeight="1" x14ac:dyDescent="0.25">
      <c r="A246" s="4" t="str">
        <f t="shared" ca="1" si="8"/>
        <v>2010JUL</v>
      </c>
      <c r="B246" s="36"/>
      <c r="C246" s="40" t="s">
        <v>13</v>
      </c>
      <c r="D246" s="33">
        <v>3111.05</v>
      </c>
      <c r="E246" s="33">
        <v>0.01</v>
      </c>
      <c r="F246" s="37">
        <v>0.44</v>
      </c>
      <c r="G246" s="33">
        <v>2.33</v>
      </c>
      <c r="H246" s="33">
        <v>3.1</v>
      </c>
      <c r="I246" s="106">
        <v>4.5999999999999996</v>
      </c>
      <c r="K246" s="4">
        <f t="shared" si="7"/>
        <v>-6</v>
      </c>
    </row>
    <row r="247" spans="1:11" ht="10.35" customHeight="1" x14ac:dyDescent="0.25">
      <c r="A247" s="4" t="str">
        <f t="shared" ca="1" si="8"/>
        <v>2010AGO</v>
      </c>
      <c r="B247" s="36"/>
      <c r="C247" s="40" t="s">
        <v>14</v>
      </c>
      <c r="D247" s="33">
        <v>3112.29</v>
      </c>
      <c r="E247" s="33">
        <v>0.04</v>
      </c>
      <c r="F247" s="37">
        <v>0.05</v>
      </c>
      <c r="G247" s="33">
        <v>1.58</v>
      </c>
      <c r="H247" s="33">
        <v>3.14</v>
      </c>
      <c r="I247" s="106">
        <v>4.49</v>
      </c>
      <c r="K247" s="4">
        <f t="shared" si="7"/>
        <v>-7</v>
      </c>
    </row>
    <row r="248" spans="1:11" ht="10.35" customHeight="1" x14ac:dyDescent="0.25">
      <c r="A248" s="4" t="str">
        <f t="shared" ca="1" si="8"/>
        <v>2010SET</v>
      </c>
      <c r="B248" s="36"/>
      <c r="C248" s="40" t="s">
        <v>15</v>
      </c>
      <c r="D248" s="33">
        <v>3126.29</v>
      </c>
      <c r="E248" s="33">
        <v>0.45</v>
      </c>
      <c r="F248" s="37">
        <v>0.5</v>
      </c>
      <c r="G248" s="33">
        <v>1.51</v>
      </c>
      <c r="H248" s="33">
        <v>3.6</v>
      </c>
      <c r="I248" s="106">
        <v>4.7</v>
      </c>
      <c r="K248" s="4">
        <f t="shared" si="7"/>
        <v>-8</v>
      </c>
    </row>
    <row r="249" spans="1:11" ht="10.35" customHeight="1" x14ac:dyDescent="0.25">
      <c r="A249" s="4" t="str">
        <f t="shared" ca="1" si="8"/>
        <v>2010OUT</v>
      </c>
      <c r="B249" s="36"/>
      <c r="C249" s="40" t="s">
        <v>16</v>
      </c>
      <c r="D249" s="33">
        <v>3149.74</v>
      </c>
      <c r="E249" s="33">
        <v>0.75</v>
      </c>
      <c r="F249" s="37">
        <v>1.24</v>
      </c>
      <c r="G249" s="33">
        <v>1.69</v>
      </c>
      <c r="H249" s="33">
        <v>4.38</v>
      </c>
      <c r="I249" s="106">
        <v>5.2</v>
      </c>
      <c r="K249" s="4">
        <f t="shared" si="7"/>
        <v>-9</v>
      </c>
    </row>
    <row r="250" spans="1:11" ht="10.35" customHeight="1" x14ac:dyDescent="0.25">
      <c r="A250" s="4" t="str">
        <f t="shared" ca="1" si="8"/>
        <v>2010NOV</v>
      </c>
      <c r="B250" s="36"/>
      <c r="C250" s="40" t="s">
        <v>17</v>
      </c>
      <c r="D250" s="33">
        <v>3175.88</v>
      </c>
      <c r="E250" s="33">
        <v>0.83</v>
      </c>
      <c r="F250" s="37">
        <v>2.04</v>
      </c>
      <c r="G250" s="33">
        <v>2.09</v>
      </c>
      <c r="H250" s="33">
        <v>5.25</v>
      </c>
      <c r="I250" s="106">
        <v>5.63</v>
      </c>
      <c r="K250" s="4">
        <f t="shared" si="7"/>
        <v>-10</v>
      </c>
    </row>
    <row r="251" spans="1:11" ht="10.35" customHeight="1" x14ac:dyDescent="0.25">
      <c r="A251" s="4" t="str">
        <f t="shared" ca="1" si="8"/>
        <v>2010DEZ</v>
      </c>
      <c r="B251" s="36"/>
      <c r="C251" s="40" t="s">
        <v>18</v>
      </c>
      <c r="D251" s="33">
        <v>3195.89</v>
      </c>
      <c r="E251" s="33">
        <v>0.63</v>
      </c>
      <c r="F251" s="37">
        <v>2.23</v>
      </c>
      <c r="G251" s="33">
        <v>2.74</v>
      </c>
      <c r="H251" s="33">
        <v>5.91</v>
      </c>
      <c r="I251" s="106">
        <v>5.91</v>
      </c>
      <c r="K251" s="4">
        <f t="shared" si="7"/>
        <v>-11</v>
      </c>
    </row>
    <row r="252" spans="1:11" ht="10.35" customHeight="1" x14ac:dyDescent="0.25">
      <c r="A252" s="4" t="str">
        <f t="shared" ca="1" si="8"/>
        <v/>
      </c>
      <c r="B252" s="21"/>
      <c r="C252" s="21"/>
      <c r="D252" s="29"/>
      <c r="E252" s="105"/>
      <c r="F252" s="30"/>
      <c r="G252" s="30"/>
      <c r="H252" s="30"/>
      <c r="I252" s="31"/>
      <c r="K252" s="4" t="str">
        <f t="shared" si="7"/>
        <v/>
      </c>
    </row>
    <row r="253" spans="1:11" ht="10.35" customHeight="1" x14ac:dyDescent="0.25">
      <c r="A253" s="4" t="str">
        <f t="shared" ca="1" si="8"/>
        <v>2011JAN</v>
      </c>
      <c r="B253" s="24">
        <v>2011</v>
      </c>
      <c r="C253" s="40" t="s">
        <v>7</v>
      </c>
      <c r="D253" s="33">
        <v>3222.42</v>
      </c>
      <c r="E253" s="33">
        <v>0.83</v>
      </c>
      <c r="F253" s="37">
        <v>2.31</v>
      </c>
      <c r="G253" s="33">
        <v>3.58</v>
      </c>
      <c r="H253" s="33">
        <v>0.83</v>
      </c>
      <c r="I253" s="106">
        <v>5.99</v>
      </c>
      <c r="K253" s="4">
        <f t="shared" si="7"/>
        <v>0</v>
      </c>
    </row>
    <row r="254" spans="1:11" ht="10.35" customHeight="1" x14ac:dyDescent="0.25">
      <c r="A254" s="4" t="str">
        <f t="shared" ca="1" si="8"/>
        <v>2011FEV</v>
      </c>
      <c r="B254" s="36"/>
      <c r="C254" s="40" t="s">
        <v>8</v>
      </c>
      <c r="D254" s="33">
        <v>3248.2</v>
      </c>
      <c r="E254" s="33">
        <v>0.8</v>
      </c>
      <c r="F254" s="37">
        <v>2.2799999999999998</v>
      </c>
      <c r="G254" s="33">
        <v>4.37</v>
      </c>
      <c r="H254" s="33">
        <v>1.64</v>
      </c>
      <c r="I254" s="106">
        <v>6.01</v>
      </c>
      <c r="K254" s="4">
        <f t="shared" si="7"/>
        <v>-1</v>
      </c>
    </row>
    <row r="255" spans="1:11" ht="10.35" customHeight="1" x14ac:dyDescent="0.25">
      <c r="A255" s="4" t="str">
        <f t="shared" ca="1" si="8"/>
        <v>2011MAR</v>
      </c>
      <c r="B255" s="36"/>
      <c r="C255" s="40" t="s">
        <v>9</v>
      </c>
      <c r="D255" s="33">
        <v>3273.86</v>
      </c>
      <c r="E255" s="33">
        <v>0.79</v>
      </c>
      <c r="F255" s="37">
        <v>2.44</v>
      </c>
      <c r="G255" s="33">
        <v>4.72</v>
      </c>
      <c r="H255" s="33">
        <v>2.44</v>
      </c>
      <c r="I255" s="106">
        <v>6.3</v>
      </c>
      <c r="K255" s="4">
        <f t="shared" si="7"/>
        <v>-2</v>
      </c>
    </row>
    <row r="256" spans="1:11" ht="10.35" customHeight="1" x14ac:dyDescent="0.25">
      <c r="A256" s="4" t="str">
        <f t="shared" ca="1" si="8"/>
        <v>2011ABR</v>
      </c>
      <c r="B256" s="36"/>
      <c r="C256" s="40" t="s">
        <v>10</v>
      </c>
      <c r="D256" s="33">
        <v>3299.07</v>
      </c>
      <c r="E256" s="33">
        <v>0.77</v>
      </c>
      <c r="F256" s="37">
        <v>2.38</v>
      </c>
      <c r="G256" s="33">
        <v>4.74</v>
      </c>
      <c r="H256" s="33">
        <v>3.23</v>
      </c>
      <c r="I256" s="106">
        <v>6.51</v>
      </c>
      <c r="K256" s="4">
        <f t="shared" si="7"/>
        <v>-3</v>
      </c>
    </row>
    <row r="257" spans="1:11" ht="10.35" customHeight="1" x14ac:dyDescent="0.25">
      <c r="A257" s="4" t="str">
        <f t="shared" ca="1" si="8"/>
        <v>2011MAI</v>
      </c>
      <c r="B257" s="36"/>
      <c r="C257" s="40" t="s">
        <v>11</v>
      </c>
      <c r="D257" s="33">
        <v>3314.58</v>
      </c>
      <c r="E257" s="33">
        <v>0.47</v>
      </c>
      <c r="F257" s="37">
        <v>2.04</v>
      </c>
      <c r="G257" s="33">
        <v>4.37</v>
      </c>
      <c r="H257" s="33">
        <v>3.71</v>
      </c>
      <c r="I257" s="106">
        <v>6.55</v>
      </c>
      <c r="K257" s="4">
        <f t="shared" si="7"/>
        <v>-4</v>
      </c>
    </row>
    <row r="258" spans="1:11" ht="10.35" customHeight="1" x14ac:dyDescent="0.25">
      <c r="A258" s="4" t="str">
        <f t="shared" ca="1" si="8"/>
        <v>2011JUN</v>
      </c>
      <c r="B258" s="36"/>
      <c r="C258" s="40" t="s">
        <v>12</v>
      </c>
      <c r="D258" s="33">
        <v>3319.55</v>
      </c>
      <c r="E258" s="33">
        <v>0.15</v>
      </c>
      <c r="F258" s="37">
        <v>1.4</v>
      </c>
      <c r="G258" s="33">
        <v>3.87</v>
      </c>
      <c r="H258" s="33">
        <v>3.87</v>
      </c>
      <c r="I258" s="106">
        <v>6.71</v>
      </c>
      <c r="K258" s="4">
        <f t="shared" si="7"/>
        <v>-5</v>
      </c>
    </row>
    <row r="259" spans="1:11" ht="10.35" customHeight="1" x14ac:dyDescent="0.25">
      <c r="A259" s="4" t="str">
        <f t="shared" ca="1" si="8"/>
        <v>2011JUL</v>
      </c>
      <c r="B259" s="36"/>
      <c r="C259" s="40" t="s">
        <v>13</v>
      </c>
      <c r="D259" s="33">
        <v>3324.86</v>
      </c>
      <c r="E259" s="33">
        <v>0.16</v>
      </c>
      <c r="F259" s="37">
        <v>0.78</v>
      </c>
      <c r="G259" s="33">
        <v>3.18</v>
      </c>
      <c r="H259" s="33">
        <v>4.04</v>
      </c>
      <c r="I259" s="106">
        <v>6.87</v>
      </c>
      <c r="K259" s="4">
        <f t="shared" si="7"/>
        <v>-6</v>
      </c>
    </row>
    <row r="260" spans="1:11" ht="10.35" customHeight="1" x14ac:dyDescent="0.25">
      <c r="A260" s="4" t="str">
        <f t="shared" ca="1" si="8"/>
        <v>2011AGO</v>
      </c>
      <c r="B260" s="36"/>
      <c r="C260" s="40" t="s">
        <v>14</v>
      </c>
      <c r="D260" s="33">
        <v>3337.16</v>
      </c>
      <c r="E260" s="33">
        <v>0.37</v>
      </c>
      <c r="F260" s="37">
        <v>0.68</v>
      </c>
      <c r="G260" s="33">
        <v>2.74</v>
      </c>
      <c r="H260" s="33">
        <v>4.42</v>
      </c>
      <c r="I260" s="106">
        <v>7.23</v>
      </c>
      <c r="K260" s="4">
        <f t="shared" si="7"/>
        <v>-7</v>
      </c>
    </row>
    <row r="261" spans="1:11" ht="10.35" customHeight="1" x14ac:dyDescent="0.25">
      <c r="A261" s="4" t="str">
        <f t="shared" ca="1" si="8"/>
        <v>2011SET</v>
      </c>
      <c r="B261" s="36"/>
      <c r="C261" s="40" t="s">
        <v>15</v>
      </c>
      <c r="D261" s="33">
        <v>3354.85</v>
      </c>
      <c r="E261" s="33">
        <v>0.53</v>
      </c>
      <c r="F261" s="37">
        <v>1.06</v>
      </c>
      <c r="G261" s="33">
        <v>2.4700000000000002</v>
      </c>
      <c r="H261" s="33">
        <v>4.97</v>
      </c>
      <c r="I261" s="106">
        <v>7.31</v>
      </c>
      <c r="K261" s="4">
        <f t="shared" si="7"/>
        <v>-8</v>
      </c>
    </row>
    <row r="262" spans="1:11" ht="10.35" customHeight="1" x14ac:dyDescent="0.25">
      <c r="A262" s="4" t="str">
        <f t="shared" ca="1" si="8"/>
        <v>2011OUT</v>
      </c>
      <c r="B262" s="36"/>
      <c r="C262" s="40" t="s">
        <v>16</v>
      </c>
      <c r="D262" s="33">
        <v>3369.28</v>
      </c>
      <c r="E262" s="33">
        <v>0.43</v>
      </c>
      <c r="F262" s="37">
        <v>1.34</v>
      </c>
      <c r="G262" s="33">
        <v>2.13</v>
      </c>
      <c r="H262" s="33">
        <v>5.43</v>
      </c>
      <c r="I262" s="106">
        <v>6.97</v>
      </c>
      <c r="K262" s="4">
        <f t="shared" si="7"/>
        <v>-9</v>
      </c>
    </row>
    <row r="263" spans="1:11" ht="10.35" customHeight="1" x14ac:dyDescent="0.25">
      <c r="A263" s="4" t="str">
        <f t="shared" ca="1" si="8"/>
        <v>2011NOV</v>
      </c>
      <c r="B263" s="36"/>
      <c r="C263" s="40" t="s">
        <v>17</v>
      </c>
      <c r="D263" s="33">
        <v>3386.8</v>
      </c>
      <c r="E263" s="33">
        <v>0.52</v>
      </c>
      <c r="F263" s="37">
        <v>1.49</v>
      </c>
      <c r="G263" s="33">
        <v>2.1800000000000002</v>
      </c>
      <c r="H263" s="33">
        <v>5.97</v>
      </c>
      <c r="I263" s="106">
        <v>6.64</v>
      </c>
      <c r="K263" s="4">
        <f t="shared" si="7"/>
        <v>-10</v>
      </c>
    </row>
    <row r="264" spans="1:11" ht="10.35" customHeight="1" x14ac:dyDescent="0.25">
      <c r="A264" s="4" t="str">
        <f t="shared" ca="1" si="8"/>
        <v>2011DEZ</v>
      </c>
      <c r="B264" s="36"/>
      <c r="C264" s="40" t="s">
        <v>18</v>
      </c>
      <c r="D264" s="33">
        <v>3403.73</v>
      </c>
      <c r="E264" s="33">
        <v>0.5</v>
      </c>
      <c r="F264" s="37">
        <v>1.46</v>
      </c>
      <c r="G264" s="33">
        <v>2.54</v>
      </c>
      <c r="H264" s="33">
        <v>6.5</v>
      </c>
      <c r="I264" s="106">
        <v>6.5</v>
      </c>
      <c r="K264" s="4">
        <f t="shared" si="7"/>
        <v>-11</v>
      </c>
    </row>
    <row r="265" spans="1:11" ht="10.35" customHeight="1" x14ac:dyDescent="0.25">
      <c r="A265" s="4" t="str">
        <f t="shared" ca="1" si="8"/>
        <v/>
      </c>
      <c r="B265" s="36"/>
      <c r="C265" s="40"/>
      <c r="D265" s="33"/>
      <c r="E265" s="33"/>
      <c r="F265" s="37"/>
      <c r="G265" s="33"/>
      <c r="H265" s="33"/>
      <c r="I265" s="106"/>
      <c r="K265" s="4" t="str">
        <f t="shared" si="7"/>
        <v/>
      </c>
    </row>
    <row r="266" spans="1:11" ht="10.35" customHeight="1" x14ac:dyDescent="0.25">
      <c r="A266" s="4" t="str">
        <f t="shared" ca="1" si="8"/>
        <v>2012JAN</v>
      </c>
      <c r="B266" s="24">
        <v>2012</v>
      </c>
      <c r="C266" s="40" t="s">
        <v>7</v>
      </c>
      <c r="D266" s="33">
        <v>3422.79</v>
      </c>
      <c r="E266" s="33">
        <v>0.56000000000000005</v>
      </c>
      <c r="F266" s="37">
        <v>1.59</v>
      </c>
      <c r="G266" s="33">
        <v>2.95</v>
      </c>
      <c r="H266" s="33">
        <v>0.56000000000000005</v>
      </c>
      <c r="I266" s="106">
        <v>6.22</v>
      </c>
      <c r="K266" s="4">
        <f t="shared" si="7"/>
        <v>0</v>
      </c>
    </row>
    <row r="267" spans="1:11" ht="10.35" customHeight="1" x14ac:dyDescent="0.25">
      <c r="A267" s="4" t="str">
        <f t="shared" ca="1" si="8"/>
        <v>2012FEV</v>
      </c>
      <c r="B267" s="36"/>
      <c r="C267" s="40" t="s">
        <v>8</v>
      </c>
      <c r="D267" s="33">
        <v>3438.19</v>
      </c>
      <c r="E267" s="33">
        <v>0.45</v>
      </c>
      <c r="F267" s="37">
        <v>1.52</v>
      </c>
      <c r="G267" s="33">
        <v>3.03</v>
      </c>
      <c r="H267" s="33">
        <v>1.01</v>
      </c>
      <c r="I267" s="106">
        <v>5.85</v>
      </c>
      <c r="K267" s="4">
        <f t="shared" si="7"/>
        <v>-1</v>
      </c>
    </row>
    <row r="268" spans="1:11" ht="10.35" customHeight="1" x14ac:dyDescent="0.25">
      <c r="A268" s="4" t="str">
        <f t="shared" ca="1" si="8"/>
        <v>2012MAR</v>
      </c>
      <c r="B268" s="36"/>
      <c r="C268" s="40" t="s">
        <v>9</v>
      </c>
      <c r="D268" s="33">
        <v>3445.41</v>
      </c>
      <c r="E268" s="33">
        <v>0.21</v>
      </c>
      <c r="F268" s="37">
        <v>1.22</v>
      </c>
      <c r="G268" s="33">
        <v>2.7</v>
      </c>
      <c r="H268" s="33">
        <v>1.22</v>
      </c>
      <c r="I268" s="106">
        <v>5.24</v>
      </c>
      <c r="K268" s="4">
        <f t="shared" si="7"/>
        <v>-2</v>
      </c>
    </row>
    <row r="269" spans="1:11" ht="10.35" customHeight="1" x14ac:dyDescent="0.25">
      <c r="A269" s="4" t="str">
        <f t="shared" ca="1" si="8"/>
        <v>2012ABR</v>
      </c>
      <c r="B269" s="36"/>
      <c r="C269" s="40" t="s">
        <v>10</v>
      </c>
      <c r="D269" s="33">
        <v>3467.46</v>
      </c>
      <c r="E269" s="33">
        <v>0.64</v>
      </c>
      <c r="F269" s="37">
        <v>1.31</v>
      </c>
      <c r="G269" s="33">
        <v>2.91</v>
      </c>
      <c r="H269" s="33">
        <v>1.87</v>
      </c>
      <c r="I269" s="106">
        <v>5.0999999999999996</v>
      </c>
      <c r="K269" s="4">
        <f t="shared" si="7"/>
        <v>-3</v>
      </c>
    </row>
    <row r="270" spans="1:11" ht="10.35" customHeight="1" x14ac:dyDescent="0.25">
      <c r="A270" s="4" t="str">
        <f t="shared" ca="1" si="8"/>
        <v>2012MAI</v>
      </c>
      <c r="B270" s="36"/>
      <c r="C270" s="40" t="s">
        <v>11</v>
      </c>
      <c r="D270" s="33">
        <v>3479.94</v>
      </c>
      <c r="E270" s="33">
        <v>0.36</v>
      </c>
      <c r="F270" s="37">
        <v>1.21</v>
      </c>
      <c r="G270" s="33">
        <v>2.75</v>
      </c>
      <c r="H270" s="33">
        <v>2.2400000000000002</v>
      </c>
      <c r="I270" s="106">
        <v>4.99</v>
      </c>
      <c r="K270" s="4">
        <f t="shared" si="7"/>
        <v>-4</v>
      </c>
    </row>
    <row r="271" spans="1:11" ht="10.35" customHeight="1" x14ac:dyDescent="0.25">
      <c r="A271" s="4" t="str">
        <f t="shared" ca="1" si="8"/>
        <v>2012JUN</v>
      </c>
      <c r="B271" s="36"/>
      <c r="C271" s="40" t="s">
        <v>12</v>
      </c>
      <c r="D271" s="33">
        <v>3482.72</v>
      </c>
      <c r="E271" s="33">
        <v>0.08</v>
      </c>
      <c r="F271" s="37">
        <v>1.08</v>
      </c>
      <c r="G271" s="33">
        <v>2.3199999999999998</v>
      </c>
      <c r="H271" s="33">
        <v>2.3199999999999998</v>
      </c>
      <c r="I271" s="106">
        <v>4.92</v>
      </c>
      <c r="K271" s="4">
        <f t="shared" si="7"/>
        <v>-5</v>
      </c>
    </row>
    <row r="272" spans="1:11" ht="10.35" customHeight="1" x14ac:dyDescent="0.25">
      <c r="A272" s="4" t="str">
        <f t="shared" ca="1" si="8"/>
        <v>2012JUL</v>
      </c>
      <c r="B272" s="36"/>
      <c r="C272" s="40" t="s">
        <v>13</v>
      </c>
      <c r="D272" s="33">
        <v>3497.7</v>
      </c>
      <c r="E272" s="33">
        <v>0.43</v>
      </c>
      <c r="F272" s="37">
        <v>0.87</v>
      </c>
      <c r="G272" s="33">
        <v>2.19</v>
      </c>
      <c r="H272" s="33">
        <v>2.76</v>
      </c>
      <c r="I272" s="106">
        <v>5.2</v>
      </c>
      <c r="K272" s="4">
        <f t="shared" si="7"/>
        <v>-6</v>
      </c>
    </row>
    <row r="273" spans="1:11" ht="10.35" customHeight="1" x14ac:dyDescent="0.25">
      <c r="A273" s="4" t="str">
        <f t="shared" ca="1" si="8"/>
        <v>2012AGO</v>
      </c>
      <c r="B273" s="36"/>
      <c r="C273" s="9" t="s">
        <v>14</v>
      </c>
      <c r="D273" s="43">
        <v>3512.04</v>
      </c>
      <c r="E273" s="43">
        <v>0.41</v>
      </c>
      <c r="F273" s="43">
        <v>0.92</v>
      </c>
      <c r="G273" s="43">
        <v>2.15</v>
      </c>
      <c r="H273" s="43">
        <v>3.18</v>
      </c>
      <c r="I273" s="44">
        <v>5.24</v>
      </c>
      <c r="K273" s="4">
        <f t="shared" si="7"/>
        <v>-7</v>
      </c>
    </row>
    <row r="274" spans="1:11" ht="10.35" customHeight="1" x14ac:dyDescent="0.25">
      <c r="A274" s="4" t="str">
        <f t="shared" ca="1" si="8"/>
        <v>2012SET</v>
      </c>
      <c r="B274" s="36"/>
      <c r="C274" s="9" t="s">
        <v>15</v>
      </c>
      <c r="D274" s="43">
        <v>3532.06</v>
      </c>
      <c r="E274" s="43">
        <v>0.56999999999999995</v>
      </c>
      <c r="F274" s="43">
        <v>1.42</v>
      </c>
      <c r="G274" s="43">
        <v>2.5099999999999998</v>
      </c>
      <c r="H274" s="43">
        <v>3.77</v>
      </c>
      <c r="I274" s="44">
        <v>5.28</v>
      </c>
      <c r="K274" s="4">
        <f t="shared" si="7"/>
        <v>-8</v>
      </c>
    </row>
    <row r="275" spans="1:11" ht="10.35" customHeight="1" x14ac:dyDescent="0.25">
      <c r="A275" s="4" t="str">
        <f t="shared" ca="1" si="8"/>
        <v>2012OUT</v>
      </c>
      <c r="B275" s="111"/>
      <c r="C275" s="9" t="s">
        <v>16</v>
      </c>
      <c r="D275" s="43">
        <v>3552.9</v>
      </c>
      <c r="E275" s="43">
        <v>0.59</v>
      </c>
      <c r="F275" s="43">
        <v>1.58</v>
      </c>
      <c r="G275" s="43">
        <v>2.46</v>
      </c>
      <c r="H275" s="43">
        <v>4.38</v>
      </c>
      <c r="I275" s="44">
        <v>5.45</v>
      </c>
      <c r="K275" s="4">
        <f t="shared" si="7"/>
        <v>-9</v>
      </c>
    </row>
    <row r="276" spans="1:11" ht="10.35" customHeight="1" x14ac:dyDescent="0.25">
      <c r="A276" s="4" t="str">
        <f t="shared" ca="1" si="8"/>
        <v>2012NOV</v>
      </c>
      <c r="B276" s="111"/>
      <c r="C276" s="9" t="s">
        <v>17</v>
      </c>
      <c r="D276" s="43">
        <v>3574.22</v>
      </c>
      <c r="E276" s="43">
        <v>0.6</v>
      </c>
      <c r="F276" s="43">
        <v>1.77</v>
      </c>
      <c r="G276" s="43">
        <v>2.71</v>
      </c>
      <c r="H276" s="43">
        <v>5.01</v>
      </c>
      <c r="I276" s="44">
        <v>5.53</v>
      </c>
      <c r="K276" s="4">
        <f t="shared" si="7"/>
        <v>-10</v>
      </c>
    </row>
    <row r="277" spans="1:11" ht="10.35" customHeight="1" x14ac:dyDescent="0.25">
      <c r="A277" s="4" t="str">
        <f t="shared" ca="1" si="8"/>
        <v>2012DEZ</v>
      </c>
      <c r="B277" s="111"/>
      <c r="C277" s="9" t="s">
        <v>18</v>
      </c>
      <c r="D277" s="43">
        <v>3602.46</v>
      </c>
      <c r="E277" s="43">
        <v>0.79</v>
      </c>
      <c r="F277" s="43">
        <v>1.99</v>
      </c>
      <c r="G277" s="43">
        <v>3.44</v>
      </c>
      <c r="H277" s="43">
        <v>5.84</v>
      </c>
      <c r="I277" s="44">
        <v>5.84</v>
      </c>
      <c r="K277" s="4">
        <f t="shared" si="7"/>
        <v>-11</v>
      </c>
    </row>
    <row r="278" spans="1:11" ht="10.35" customHeight="1" x14ac:dyDescent="0.25">
      <c r="A278" s="4" t="str">
        <f t="shared" ca="1" si="8"/>
        <v/>
      </c>
      <c r="B278" s="111"/>
      <c r="C278" s="9"/>
      <c r="D278" s="43"/>
      <c r="E278" s="43"/>
      <c r="F278" s="43"/>
      <c r="G278" s="43"/>
      <c r="H278" s="43"/>
      <c r="I278" s="44"/>
      <c r="K278" s="4" t="str">
        <f t="shared" ref="K278:K341" si="9">IFERROR(IF(C278="","",VLOOKUP(C278,$C$8:$K$19,9,0)),"")</f>
        <v/>
      </c>
    </row>
    <row r="279" spans="1:11" ht="10.35" customHeight="1" x14ac:dyDescent="0.25">
      <c r="A279" s="4" t="str">
        <f t="shared" ca="1" si="8"/>
        <v>2013JAN</v>
      </c>
      <c r="B279" s="24">
        <v>2013</v>
      </c>
      <c r="C279" s="45" t="s">
        <v>7</v>
      </c>
      <c r="D279" s="43">
        <v>3633.44</v>
      </c>
      <c r="E279" s="43">
        <v>0.86</v>
      </c>
      <c r="F279" s="43">
        <v>2.27</v>
      </c>
      <c r="G279" s="43">
        <v>3.88</v>
      </c>
      <c r="H279" s="43">
        <v>0.86</v>
      </c>
      <c r="I279" s="44">
        <v>6.15</v>
      </c>
      <c r="K279" s="4">
        <f t="shared" si="9"/>
        <v>0</v>
      </c>
    </row>
    <row r="280" spans="1:11" ht="10.35" customHeight="1" x14ac:dyDescent="0.25">
      <c r="A280" s="4" t="str">
        <f t="shared" ca="1" si="8"/>
        <v>2013FEV</v>
      </c>
      <c r="B280" s="24"/>
      <c r="C280" s="45" t="s">
        <v>8</v>
      </c>
      <c r="D280" s="43">
        <v>3655.24</v>
      </c>
      <c r="E280" s="43">
        <v>0.6</v>
      </c>
      <c r="F280" s="43">
        <v>2.27</v>
      </c>
      <c r="G280" s="43">
        <v>4.08</v>
      </c>
      <c r="H280" s="43">
        <v>1.47</v>
      </c>
      <c r="I280" s="44">
        <v>6.31</v>
      </c>
      <c r="K280" s="4">
        <f t="shared" si="9"/>
        <v>-1</v>
      </c>
    </row>
    <row r="281" spans="1:11" ht="10.35" customHeight="1" x14ac:dyDescent="0.25">
      <c r="A281" s="4" t="str">
        <f t="shared" ca="1" si="8"/>
        <v>2013MAR</v>
      </c>
      <c r="B281" s="24"/>
      <c r="C281" s="45" t="s">
        <v>9</v>
      </c>
      <c r="D281" s="43">
        <v>3672.42</v>
      </c>
      <c r="E281" s="43">
        <v>0.47</v>
      </c>
      <c r="F281" s="43">
        <v>1.94</v>
      </c>
      <c r="G281" s="43">
        <v>3.97</v>
      </c>
      <c r="H281" s="43">
        <v>1.94</v>
      </c>
      <c r="I281" s="44">
        <v>6.59</v>
      </c>
      <c r="K281" s="4">
        <f t="shared" si="9"/>
        <v>-2</v>
      </c>
    </row>
    <row r="282" spans="1:11" ht="10.35" customHeight="1" x14ac:dyDescent="0.25">
      <c r="A282" s="4" t="str">
        <f t="shared" ca="1" si="8"/>
        <v>2013ABR</v>
      </c>
      <c r="B282" s="24"/>
      <c r="C282" s="45" t="s">
        <v>10</v>
      </c>
      <c r="D282" s="43">
        <v>3692.62</v>
      </c>
      <c r="E282" s="43">
        <v>0.55000000000000004</v>
      </c>
      <c r="F282" s="43">
        <v>1.63</v>
      </c>
      <c r="G282" s="43">
        <v>3.93</v>
      </c>
      <c r="H282" s="43">
        <v>2.5</v>
      </c>
      <c r="I282" s="44">
        <v>6.49</v>
      </c>
      <c r="K282" s="4">
        <f t="shared" si="9"/>
        <v>-3</v>
      </c>
    </row>
    <row r="283" spans="1:11" ht="10.35" customHeight="1" x14ac:dyDescent="0.25">
      <c r="A283" s="4" t="str">
        <f t="shared" ca="1" si="8"/>
        <v>2013MAI</v>
      </c>
      <c r="B283" s="24"/>
      <c r="C283" s="45" t="s">
        <v>11</v>
      </c>
      <c r="D283" s="43">
        <v>3706.28</v>
      </c>
      <c r="E283" s="43">
        <v>0.37</v>
      </c>
      <c r="F283" s="43">
        <v>1.4</v>
      </c>
      <c r="G283" s="43">
        <v>3.69</v>
      </c>
      <c r="H283" s="43">
        <v>2.88</v>
      </c>
      <c r="I283" s="44">
        <v>6.5</v>
      </c>
      <c r="K283" s="4">
        <f t="shared" si="9"/>
        <v>-4</v>
      </c>
    </row>
    <row r="284" spans="1:11" ht="10.35" customHeight="1" x14ac:dyDescent="0.25">
      <c r="A284" s="4" t="str">
        <f t="shared" ca="1" si="8"/>
        <v>2013JUN</v>
      </c>
      <c r="B284" s="24"/>
      <c r="C284" s="45" t="s">
        <v>12</v>
      </c>
      <c r="D284" s="43">
        <v>3715.92</v>
      </c>
      <c r="E284" s="43">
        <v>0.26</v>
      </c>
      <c r="F284" s="43">
        <v>1.18</v>
      </c>
      <c r="G284" s="43">
        <v>3.15</v>
      </c>
      <c r="H284" s="43">
        <v>3.15</v>
      </c>
      <c r="I284" s="44">
        <v>6.7</v>
      </c>
      <c r="K284" s="4">
        <f t="shared" si="9"/>
        <v>-5</v>
      </c>
    </row>
    <row r="285" spans="1:11" ht="10.35" customHeight="1" x14ac:dyDescent="0.25">
      <c r="A285" s="4" t="str">
        <f t="shared" ca="1" si="8"/>
        <v>2013JUL</v>
      </c>
      <c r="B285" s="24"/>
      <c r="C285" s="45" t="s">
        <v>13</v>
      </c>
      <c r="D285" s="43">
        <v>3717.03</v>
      </c>
      <c r="E285" s="43">
        <v>0.03</v>
      </c>
      <c r="F285" s="43">
        <v>0.66</v>
      </c>
      <c r="G285" s="43">
        <v>2.2999999999999998</v>
      </c>
      <c r="H285" s="43">
        <v>3.18</v>
      </c>
      <c r="I285" s="44">
        <v>6.27</v>
      </c>
      <c r="K285" s="4">
        <f t="shared" si="9"/>
        <v>-6</v>
      </c>
    </row>
    <row r="286" spans="1:11" ht="10.35" customHeight="1" x14ac:dyDescent="0.25">
      <c r="A286" s="4" t="str">
        <f t="shared" ca="1" si="8"/>
        <v>2013AGO</v>
      </c>
      <c r="B286" s="57"/>
      <c r="C286" s="108" t="s">
        <v>14</v>
      </c>
      <c r="D286" s="43">
        <v>3725.95</v>
      </c>
      <c r="E286" s="43">
        <v>0.24</v>
      </c>
      <c r="F286" s="43">
        <v>0.53</v>
      </c>
      <c r="G286" s="43">
        <v>1.93</v>
      </c>
      <c r="H286" s="43">
        <v>3.43</v>
      </c>
      <c r="I286" s="44">
        <v>6.09</v>
      </c>
      <c r="K286" s="4">
        <f t="shared" si="9"/>
        <v>-7</v>
      </c>
    </row>
    <row r="287" spans="1:11" ht="10.35" customHeight="1" x14ac:dyDescent="0.25">
      <c r="A287" s="4" t="str">
        <f t="shared" ca="1" si="8"/>
        <v>2013SET</v>
      </c>
      <c r="B287" s="57"/>
      <c r="C287" s="108" t="s">
        <v>15</v>
      </c>
      <c r="D287" s="43">
        <v>3738.99</v>
      </c>
      <c r="E287" s="43">
        <v>0.35</v>
      </c>
      <c r="F287" s="43">
        <v>0.62</v>
      </c>
      <c r="G287" s="43">
        <v>1.81</v>
      </c>
      <c r="H287" s="43">
        <v>3.79</v>
      </c>
      <c r="I287" s="44">
        <v>5.86</v>
      </c>
      <c r="K287" s="4">
        <f t="shared" si="9"/>
        <v>-8</v>
      </c>
    </row>
    <row r="288" spans="1:11" ht="10.35" customHeight="1" x14ac:dyDescent="0.25">
      <c r="A288" s="4" t="str">
        <f t="shared" ca="1" si="8"/>
        <v>2013OUT</v>
      </c>
      <c r="B288" s="57"/>
      <c r="C288" s="108" t="s">
        <v>16</v>
      </c>
      <c r="D288" s="43">
        <v>3760.3</v>
      </c>
      <c r="E288" s="43">
        <v>0.56999999999999995</v>
      </c>
      <c r="F288" s="43">
        <v>1.1599999999999999</v>
      </c>
      <c r="G288" s="43">
        <v>1.83</v>
      </c>
      <c r="H288" s="43">
        <v>4.38</v>
      </c>
      <c r="I288" s="44">
        <v>5.84</v>
      </c>
      <c r="K288" s="4">
        <f t="shared" si="9"/>
        <v>-9</v>
      </c>
    </row>
    <row r="289" spans="1:17" ht="10.35" customHeight="1" x14ac:dyDescent="0.25">
      <c r="A289" s="4" t="str">
        <f t="shared" ca="1" si="8"/>
        <v>2013NOV</v>
      </c>
      <c r="B289" s="57"/>
      <c r="C289" s="108" t="s">
        <v>17</v>
      </c>
      <c r="D289" s="43">
        <v>3780.61</v>
      </c>
      <c r="E289" s="43">
        <v>0.54</v>
      </c>
      <c r="F289" s="43">
        <v>1.47</v>
      </c>
      <c r="G289" s="43">
        <v>2.0099999999999998</v>
      </c>
      <c r="H289" s="43">
        <v>4.95</v>
      </c>
      <c r="I289" s="44">
        <v>5.77</v>
      </c>
      <c r="K289" s="4">
        <f t="shared" si="9"/>
        <v>-10</v>
      </c>
    </row>
    <row r="290" spans="1:17" ht="10.35" customHeight="1" thickBot="1" x14ac:dyDescent="0.3">
      <c r="A290" s="4" t="str">
        <f t="shared" ca="1" si="8"/>
        <v>2013DEZ</v>
      </c>
      <c r="B290" s="85"/>
      <c r="C290" s="86" t="s">
        <v>18</v>
      </c>
      <c r="D290" s="71">
        <v>3815.39</v>
      </c>
      <c r="E290" s="71">
        <v>0.92</v>
      </c>
      <c r="F290" s="71">
        <v>2.04</v>
      </c>
      <c r="G290" s="71">
        <v>2.68</v>
      </c>
      <c r="H290" s="71">
        <v>5.91</v>
      </c>
      <c r="I290" s="87">
        <v>5.91</v>
      </c>
      <c r="K290" s="4">
        <f t="shared" si="9"/>
        <v>-11</v>
      </c>
    </row>
    <row r="291" spans="1:17" ht="11.4" thickTop="1" x14ac:dyDescent="0.25">
      <c r="A291" s="4" t="str">
        <f t="shared" ca="1" si="8"/>
        <v/>
      </c>
      <c r="B291" s="24"/>
      <c r="C291" s="108"/>
      <c r="D291" s="109"/>
      <c r="E291" s="109"/>
      <c r="F291" s="109"/>
      <c r="G291" s="109"/>
      <c r="H291" s="109"/>
      <c r="I291" s="106"/>
      <c r="K291" s="4" t="str">
        <f t="shared" si="9"/>
        <v/>
      </c>
    </row>
    <row r="292" spans="1:17" ht="15.6" x14ac:dyDescent="0.3">
      <c r="A292" s="4" t="str">
        <f t="shared" ca="1" si="8"/>
        <v/>
      </c>
      <c r="B292" s="162">
        <f>B219+1</f>
        <v>13</v>
      </c>
      <c r="C292" s="162"/>
      <c r="D292" s="162"/>
      <c r="E292" s="162"/>
      <c r="F292" s="162"/>
      <c r="G292" s="162"/>
      <c r="H292" s="162"/>
      <c r="I292" s="162"/>
      <c r="K292" s="4" t="str">
        <f t="shared" si="9"/>
        <v/>
      </c>
    </row>
    <row r="293" spans="1:17" ht="18" customHeight="1" x14ac:dyDescent="0.35">
      <c r="A293" s="4" t="str">
        <f t="shared" ca="1" si="8"/>
        <v/>
      </c>
      <c r="B293" s="158" t="s">
        <v>0</v>
      </c>
      <c r="C293" s="158"/>
      <c r="D293" s="158"/>
      <c r="E293" s="158"/>
      <c r="F293" s="158"/>
      <c r="G293" s="158"/>
      <c r="H293" s="158"/>
      <c r="I293" s="158"/>
      <c r="K293" s="4" t="str">
        <f t="shared" si="9"/>
        <v/>
      </c>
    </row>
    <row r="294" spans="1:17" ht="12" customHeight="1" thickBot="1" x14ac:dyDescent="0.3">
      <c r="A294" s="4" t="str">
        <f t="shared" ca="1" si="8"/>
        <v/>
      </c>
      <c r="B294" s="10"/>
      <c r="C294" s="10"/>
      <c r="D294" s="38"/>
      <c r="E294" s="10"/>
      <c r="F294" s="10"/>
      <c r="G294" s="10"/>
      <c r="H294" s="10"/>
      <c r="I294" s="11" t="s">
        <v>19</v>
      </c>
      <c r="K294" s="4" t="str">
        <f t="shared" si="9"/>
        <v/>
      </c>
    </row>
    <row r="295" spans="1:17" ht="13.05" customHeight="1" thickTop="1" x14ac:dyDescent="0.3">
      <c r="A295" s="4" t="str">
        <f t="shared" ref="A295:A358" ca="1" si="10">IF(C295="","",IF(B295="",OFFSET(B295,K295,0,1,1)&amp;C295,B295&amp;C295))</f>
        <v/>
      </c>
      <c r="B295" s="12"/>
      <c r="C295" s="12"/>
      <c r="D295" s="1"/>
      <c r="E295" s="159" t="s">
        <v>43</v>
      </c>
      <c r="F295" s="160"/>
      <c r="G295" s="160"/>
      <c r="H295" s="160"/>
      <c r="I295" s="160"/>
      <c r="K295" s="4" t="str">
        <f t="shared" si="9"/>
        <v/>
      </c>
    </row>
    <row r="296" spans="1:17" ht="13.05" customHeight="1" x14ac:dyDescent="0.3">
      <c r="A296" s="4" t="str">
        <f t="shared" ca="1" si="10"/>
        <v>ANOMÊS</v>
      </c>
      <c r="B296" s="13" t="s">
        <v>2</v>
      </c>
      <c r="C296" s="14" t="s">
        <v>3</v>
      </c>
      <c r="D296" s="14" t="s">
        <v>4</v>
      </c>
      <c r="E296" s="161" t="s">
        <v>5</v>
      </c>
      <c r="F296" s="161"/>
      <c r="G296" s="161"/>
      <c r="H296" s="161"/>
      <c r="I296" s="161"/>
      <c r="K296" s="4" t="str">
        <f t="shared" si="9"/>
        <v/>
      </c>
    </row>
    <row r="297" spans="1:17" ht="13.05" customHeight="1" x14ac:dyDescent="0.3">
      <c r="A297" s="4" t="str">
        <f t="shared" ca="1" si="10"/>
        <v/>
      </c>
      <c r="B297" s="13"/>
      <c r="C297" s="14"/>
      <c r="D297" s="15" t="s">
        <v>6</v>
      </c>
      <c r="E297" s="16" t="s">
        <v>40</v>
      </c>
      <c r="F297" s="16">
        <v>3</v>
      </c>
      <c r="G297" s="16">
        <v>6</v>
      </c>
      <c r="H297" s="16" t="s">
        <v>40</v>
      </c>
      <c r="I297" s="104">
        <v>12</v>
      </c>
      <c r="K297" s="4" t="str">
        <f t="shared" si="9"/>
        <v/>
      </c>
    </row>
    <row r="298" spans="1:17" s="5" customFormat="1" ht="13.05" customHeight="1" thickBot="1" x14ac:dyDescent="0.35">
      <c r="A298" s="4" t="str">
        <f t="shared" ca="1" si="10"/>
        <v/>
      </c>
      <c r="B298" s="17"/>
      <c r="C298" s="17"/>
      <c r="D298" s="17"/>
      <c r="E298" s="18" t="s">
        <v>3</v>
      </c>
      <c r="F298" s="19" t="s">
        <v>41</v>
      </c>
      <c r="G298" s="19" t="s">
        <v>41</v>
      </c>
      <c r="H298" s="19" t="s">
        <v>2</v>
      </c>
      <c r="I298" s="20" t="s">
        <v>41</v>
      </c>
      <c r="K298" s="4" t="str">
        <f t="shared" si="9"/>
        <v/>
      </c>
    </row>
    <row r="299" spans="1:17" ht="7.05" customHeight="1" x14ac:dyDescent="0.25">
      <c r="A299" s="4" t="str">
        <f t="shared" ca="1" si="10"/>
        <v/>
      </c>
      <c r="C299" s="58"/>
      <c r="D299" s="59"/>
      <c r="E299" s="58"/>
      <c r="F299" s="59"/>
      <c r="G299" s="58"/>
      <c r="H299" s="58"/>
      <c r="I299" s="60"/>
      <c r="K299" s="4" t="str">
        <f t="shared" si="9"/>
        <v/>
      </c>
    </row>
    <row r="300" spans="1:17" ht="10.35" customHeight="1" x14ac:dyDescent="0.25">
      <c r="A300" s="4" t="str">
        <f t="shared" ca="1" si="10"/>
        <v>2014JAN</v>
      </c>
      <c r="B300" s="57">
        <v>2014</v>
      </c>
      <c r="C300" s="108" t="s">
        <v>7</v>
      </c>
      <c r="D300" s="43">
        <v>3836.37</v>
      </c>
      <c r="E300" s="43">
        <v>0.55000000000000004</v>
      </c>
      <c r="F300" s="43">
        <v>2.02</v>
      </c>
      <c r="G300" s="43">
        <v>3.21</v>
      </c>
      <c r="H300" s="43">
        <v>0.55000000000000004</v>
      </c>
      <c r="I300" s="44">
        <v>5.59</v>
      </c>
      <c r="K300" s="4">
        <f t="shared" si="9"/>
        <v>0</v>
      </c>
      <c r="L300" s="68"/>
      <c r="M300" s="68"/>
      <c r="N300" s="68"/>
      <c r="O300" s="68"/>
      <c r="P300" s="68"/>
      <c r="Q300" s="68"/>
    </row>
    <row r="301" spans="1:17" ht="10.35" customHeight="1" x14ac:dyDescent="0.25">
      <c r="A301" s="4" t="str">
        <f t="shared" ca="1" si="10"/>
        <v>2014FEV</v>
      </c>
      <c r="B301" s="57"/>
      <c r="C301" s="108" t="s">
        <v>8</v>
      </c>
      <c r="D301" s="43">
        <v>3862.84</v>
      </c>
      <c r="E301" s="43">
        <v>0.69</v>
      </c>
      <c r="F301" s="43">
        <v>2.1800000000000002</v>
      </c>
      <c r="G301" s="43">
        <v>3.67</v>
      </c>
      <c r="H301" s="43">
        <v>1.24</v>
      </c>
      <c r="I301" s="44">
        <v>5.68</v>
      </c>
      <c r="K301" s="4">
        <f t="shared" si="9"/>
        <v>-1</v>
      </c>
      <c r="L301" s="68"/>
      <c r="M301" s="68"/>
      <c r="N301" s="68"/>
      <c r="O301" s="68"/>
      <c r="P301" s="68"/>
    </row>
    <row r="302" spans="1:17" ht="10.35" customHeight="1" x14ac:dyDescent="0.25">
      <c r="A302" s="4" t="str">
        <f t="shared" ca="1" si="10"/>
        <v>2014MAR</v>
      </c>
      <c r="B302" s="57"/>
      <c r="C302" s="108" t="s">
        <v>9</v>
      </c>
      <c r="D302" s="43">
        <v>3898.38</v>
      </c>
      <c r="E302" s="43">
        <v>0.92</v>
      </c>
      <c r="F302" s="43">
        <v>2.1800000000000002</v>
      </c>
      <c r="G302" s="43">
        <v>4.26</v>
      </c>
      <c r="H302" s="43">
        <v>2.1800000000000002</v>
      </c>
      <c r="I302" s="44">
        <v>6.15</v>
      </c>
      <c r="K302" s="4">
        <f t="shared" si="9"/>
        <v>-2</v>
      </c>
      <c r="L302" s="68"/>
      <c r="M302" s="68"/>
      <c r="N302" s="68"/>
      <c r="O302" s="68"/>
      <c r="P302" s="68"/>
    </row>
    <row r="303" spans="1:17" ht="10.35" customHeight="1" x14ac:dyDescent="0.25">
      <c r="A303" s="4" t="str">
        <f t="shared" ca="1" si="10"/>
        <v>2014ABR</v>
      </c>
      <c r="B303" s="57"/>
      <c r="C303" s="108" t="s">
        <v>10</v>
      </c>
      <c r="D303" s="43">
        <v>3924.5</v>
      </c>
      <c r="E303" s="43">
        <v>0.67</v>
      </c>
      <c r="F303" s="43">
        <v>2.2999999999999998</v>
      </c>
      <c r="G303" s="43">
        <v>4.37</v>
      </c>
      <c r="H303" s="43">
        <v>2.86</v>
      </c>
      <c r="I303" s="44">
        <v>6.28</v>
      </c>
      <c r="K303" s="4">
        <f t="shared" si="9"/>
        <v>-3</v>
      </c>
      <c r="L303" s="68"/>
      <c r="M303" s="68"/>
      <c r="N303" s="68"/>
      <c r="O303" s="68"/>
      <c r="P303" s="68"/>
    </row>
    <row r="304" spans="1:17" ht="10.35" customHeight="1" x14ac:dyDescent="0.25">
      <c r="A304" s="4" t="str">
        <f t="shared" ca="1" si="10"/>
        <v>2014MAI</v>
      </c>
      <c r="B304" s="57"/>
      <c r="C304" s="108" t="s">
        <v>11</v>
      </c>
      <c r="D304" s="43">
        <v>3942.55</v>
      </c>
      <c r="E304" s="43">
        <v>0.46</v>
      </c>
      <c r="F304" s="43">
        <v>2.06</v>
      </c>
      <c r="G304" s="43">
        <v>4.28</v>
      </c>
      <c r="H304" s="43">
        <v>3.33</v>
      </c>
      <c r="I304" s="44">
        <v>6.37</v>
      </c>
      <c r="K304" s="4">
        <f t="shared" si="9"/>
        <v>-4</v>
      </c>
      <c r="L304" s="68"/>
      <c r="M304" s="68"/>
      <c r="N304" s="68"/>
      <c r="O304" s="68"/>
      <c r="P304" s="68"/>
    </row>
    <row r="305" spans="1:16" ht="10.35" customHeight="1" x14ac:dyDescent="0.25">
      <c r="A305" s="4" t="str">
        <f t="shared" ca="1" si="10"/>
        <v>2014JUN</v>
      </c>
      <c r="B305" s="57"/>
      <c r="C305" s="108" t="s">
        <v>12</v>
      </c>
      <c r="D305" s="43">
        <v>3958.32</v>
      </c>
      <c r="E305" s="43">
        <v>0.4</v>
      </c>
      <c r="F305" s="43">
        <v>1.54</v>
      </c>
      <c r="G305" s="43">
        <v>3.75</v>
      </c>
      <c r="H305" s="43">
        <v>3.75</v>
      </c>
      <c r="I305" s="44">
        <v>6.52</v>
      </c>
      <c r="K305" s="4">
        <f t="shared" si="9"/>
        <v>-5</v>
      </c>
      <c r="L305" s="68"/>
      <c r="M305" s="68"/>
      <c r="N305" s="68"/>
      <c r="O305" s="68"/>
      <c r="P305" s="68"/>
    </row>
    <row r="306" spans="1:16" ht="10.35" customHeight="1" x14ac:dyDescent="0.25">
      <c r="A306" s="4" t="str">
        <f t="shared" ca="1" si="10"/>
        <v>2014JUL</v>
      </c>
      <c r="B306" s="57"/>
      <c r="C306" s="108" t="s">
        <v>13</v>
      </c>
      <c r="D306" s="43">
        <v>3958.72</v>
      </c>
      <c r="E306" s="43">
        <v>0.01</v>
      </c>
      <c r="F306" s="43">
        <v>0.87</v>
      </c>
      <c r="G306" s="43">
        <v>3.19</v>
      </c>
      <c r="H306" s="43">
        <v>3.76</v>
      </c>
      <c r="I306" s="44">
        <v>6.5</v>
      </c>
      <c r="K306" s="4">
        <f t="shared" si="9"/>
        <v>-6</v>
      </c>
      <c r="L306" s="68"/>
      <c r="M306" s="68"/>
      <c r="N306" s="68"/>
      <c r="O306" s="68"/>
      <c r="P306" s="68"/>
    </row>
    <row r="307" spans="1:16" ht="10.35" customHeight="1" x14ac:dyDescent="0.25">
      <c r="A307" s="4" t="str">
        <f t="shared" ca="1" si="10"/>
        <v>2014AGO</v>
      </c>
      <c r="B307" s="24"/>
      <c r="C307" s="45" t="s">
        <v>14</v>
      </c>
      <c r="D307" s="43">
        <v>3968.62</v>
      </c>
      <c r="E307" s="43">
        <v>0.25</v>
      </c>
      <c r="F307" s="43">
        <v>0.66</v>
      </c>
      <c r="G307" s="43">
        <v>2.74</v>
      </c>
      <c r="H307" s="43">
        <v>4.0199999999999996</v>
      </c>
      <c r="I307" s="44">
        <v>6.51</v>
      </c>
      <c r="K307" s="4">
        <f t="shared" si="9"/>
        <v>-7</v>
      </c>
      <c r="L307" s="68"/>
      <c r="M307" s="68"/>
      <c r="N307" s="68"/>
      <c r="O307" s="68"/>
      <c r="P307" s="68"/>
    </row>
    <row r="308" spans="1:16" ht="10.35" customHeight="1" x14ac:dyDescent="0.25">
      <c r="A308" s="4" t="str">
        <f t="shared" ca="1" si="10"/>
        <v>2014SET</v>
      </c>
      <c r="B308" s="24"/>
      <c r="C308" s="45" t="s">
        <v>15</v>
      </c>
      <c r="D308" s="43">
        <v>3991.24</v>
      </c>
      <c r="E308" s="43">
        <v>0.56999999999999995</v>
      </c>
      <c r="F308" s="43">
        <v>0.83</v>
      </c>
      <c r="G308" s="43">
        <v>2.38</v>
      </c>
      <c r="H308" s="43">
        <v>4.6100000000000003</v>
      </c>
      <c r="I308" s="44">
        <v>6.75</v>
      </c>
      <c r="K308" s="4">
        <f t="shared" si="9"/>
        <v>-8</v>
      </c>
      <c r="L308" s="68"/>
      <c r="M308" s="68"/>
      <c r="N308" s="68"/>
      <c r="O308" s="68"/>
      <c r="P308" s="68"/>
    </row>
    <row r="309" spans="1:16" ht="10.35" customHeight="1" x14ac:dyDescent="0.25">
      <c r="A309" s="4" t="str">
        <f t="shared" ca="1" si="10"/>
        <v>2014OUT</v>
      </c>
      <c r="B309" s="57"/>
      <c r="C309" s="108" t="s">
        <v>16</v>
      </c>
      <c r="D309" s="43">
        <v>4008</v>
      </c>
      <c r="E309" s="43">
        <v>0.42</v>
      </c>
      <c r="F309" s="43">
        <v>1.24</v>
      </c>
      <c r="G309" s="43">
        <v>2.13</v>
      </c>
      <c r="H309" s="43">
        <v>5.05</v>
      </c>
      <c r="I309" s="44">
        <v>6.59</v>
      </c>
      <c r="K309" s="4">
        <f t="shared" si="9"/>
        <v>-9</v>
      </c>
      <c r="L309" s="68"/>
      <c r="M309" s="68"/>
      <c r="N309" s="68"/>
      <c r="O309" s="68"/>
      <c r="P309" s="68"/>
    </row>
    <row r="310" spans="1:16" ht="10.35" customHeight="1" x14ac:dyDescent="0.25">
      <c r="A310" s="4" t="str">
        <f t="shared" ca="1" si="10"/>
        <v>2014NOV</v>
      </c>
      <c r="B310" s="57"/>
      <c r="C310" s="108" t="s">
        <v>17</v>
      </c>
      <c r="D310" s="43">
        <v>4028.44</v>
      </c>
      <c r="E310" s="43">
        <v>0.51</v>
      </c>
      <c r="F310" s="43">
        <v>1.51</v>
      </c>
      <c r="G310" s="43">
        <v>2.1800000000000002</v>
      </c>
      <c r="H310" s="43">
        <v>5.58</v>
      </c>
      <c r="I310" s="44">
        <v>6.56</v>
      </c>
      <c r="K310" s="4">
        <f t="shared" si="9"/>
        <v>-10</v>
      </c>
      <c r="L310" s="68"/>
      <c r="M310" s="68"/>
      <c r="N310" s="68"/>
      <c r="O310" s="68"/>
      <c r="P310" s="68"/>
    </row>
    <row r="311" spans="1:16" ht="10.35" customHeight="1" x14ac:dyDescent="0.25">
      <c r="A311" s="4" t="str">
        <f t="shared" ca="1" si="10"/>
        <v>2014DEZ</v>
      </c>
      <c r="B311" s="24"/>
      <c r="C311" s="45" t="s">
        <v>18</v>
      </c>
      <c r="D311" s="43">
        <v>4059.86</v>
      </c>
      <c r="E311" s="43">
        <v>0.78</v>
      </c>
      <c r="F311" s="43">
        <v>1.72</v>
      </c>
      <c r="G311" s="43">
        <v>2.57</v>
      </c>
      <c r="H311" s="43">
        <v>6.41</v>
      </c>
      <c r="I311" s="44">
        <v>6.41</v>
      </c>
      <c r="K311" s="4">
        <f t="shared" si="9"/>
        <v>-11</v>
      </c>
      <c r="L311" s="68"/>
      <c r="M311" s="68"/>
      <c r="N311" s="68"/>
      <c r="O311" s="68"/>
      <c r="P311" s="68"/>
    </row>
    <row r="312" spans="1:16" ht="10.35" customHeight="1" x14ac:dyDescent="0.25">
      <c r="A312" s="4" t="str">
        <f t="shared" ca="1" si="10"/>
        <v/>
      </c>
      <c r="B312" s="24"/>
      <c r="C312" s="45"/>
      <c r="D312" s="43"/>
      <c r="E312" s="43"/>
      <c r="F312" s="43"/>
      <c r="G312" s="43"/>
      <c r="H312" s="43"/>
      <c r="I312" s="44"/>
      <c r="K312" s="4" t="str">
        <f t="shared" si="9"/>
        <v/>
      </c>
      <c r="L312" s="68"/>
      <c r="M312" s="68"/>
      <c r="N312" s="68"/>
      <c r="O312" s="68"/>
      <c r="P312" s="68"/>
    </row>
    <row r="313" spans="1:16" ht="10.35" customHeight="1" x14ac:dyDescent="0.25">
      <c r="A313" s="4" t="str">
        <f t="shared" ca="1" si="10"/>
        <v>2015JAN</v>
      </c>
      <c r="B313" s="24">
        <v>2015</v>
      </c>
      <c r="C313" s="45" t="s">
        <v>7</v>
      </c>
      <c r="D313" s="43">
        <v>4110.2</v>
      </c>
      <c r="E313" s="43">
        <v>1.24</v>
      </c>
      <c r="F313" s="43">
        <v>2.5499999999999998</v>
      </c>
      <c r="G313" s="43">
        <v>3.83</v>
      </c>
      <c r="H313" s="43">
        <v>1.24</v>
      </c>
      <c r="I313" s="44">
        <v>7.14</v>
      </c>
      <c r="K313" s="4">
        <f t="shared" si="9"/>
        <v>0</v>
      </c>
      <c r="L313" s="68"/>
      <c r="M313" s="68"/>
      <c r="N313" s="68"/>
      <c r="O313" s="68"/>
      <c r="P313" s="68"/>
    </row>
    <row r="314" spans="1:16" ht="10.35" customHeight="1" x14ac:dyDescent="0.25">
      <c r="A314" s="4" t="str">
        <f t="shared" ca="1" si="10"/>
        <v>2015FEV</v>
      </c>
      <c r="B314" s="24"/>
      <c r="C314" s="45" t="s">
        <v>8</v>
      </c>
      <c r="D314" s="43">
        <v>4160.34</v>
      </c>
      <c r="E314" s="43">
        <v>1.22</v>
      </c>
      <c r="F314" s="43">
        <v>3.27</v>
      </c>
      <c r="G314" s="43">
        <v>4.83</v>
      </c>
      <c r="H314" s="43">
        <v>2.48</v>
      </c>
      <c r="I314" s="44">
        <v>7.7</v>
      </c>
      <c r="K314" s="4">
        <f t="shared" si="9"/>
        <v>-1</v>
      </c>
      <c r="L314" s="68"/>
      <c r="M314" s="68"/>
      <c r="N314" s="68"/>
      <c r="O314" s="68"/>
      <c r="P314" s="68"/>
    </row>
    <row r="315" spans="1:16" ht="10.35" customHeight="1" x14ac:dyDescent="0.25">
      <c r="A315" s="4" t="str">
        <f t="shared" ca="1" si="10"/>
        <v>2015MAR</v>
      </c>
      <c r="B315" s="24"/>
      <c r="C315" s="45" t="s">
        <v>9</v>
      </c>
      <c r="D315" s="43">
        <v>4215.26</v>
      </c>
      <c r="E315" s="43">
        <v>1.32</v>
      </c>
      <c r="F315" s="43">
        <v>3.83</v>
      </c>
      <c r="G315" s="43">
        <v>5.61</v>
      </c>
      <c r="H315" s="43">
        <v>3.83</v>
      </c>
      <c r="I315" s="44">
        <v>8.1300000000000008</v>
      </c>
      <c r="K315" s="4">
        <f t="shared" si="9"/>
        <v>-2</v>
      </c>
      <c r="L315" s="68"/>
      <c r="M315" s="68"/>
      <c r="N315" s="68"/>
      <c r="O315" s="68"/>
      <c r="P315" s="68"/>
    </row>
    <row r="316" spans="1:16" ht="10.35" customHeight="1" x14ac:dyDescent="0.25">
      <c r="A316" s="4" t="str">
        <f t="shared" ca="1" si="10"/>
        <v>2015ABR</v>
      </c>
      <c r="B316" s="57"/>
      <c r="C316" s="108" t="s">
        <v>10</v>
      </c>
      <c r="D316" s="43">
        <v>4245.1899999999996</v>
      </c>
      <c r="E316" s="43">
        <v>0.71</v>
      </c>
      <c r="F316" s="43">
        <v>3.28</v>
      </c>
      <c r="G316" s="43">
        <v>5.92</v>
      </c>
      <c r="H316" s="43">
        <v>4.5599999999999996</v>
      </c>
      <c r="I316" s="44">
        <v>8.17</v>
      </c>
      <c r="K316" s="4">
        <f t="shared" si="9"/>
        <v>-3</v>
      </c>
      <c r="L316" s="68"/>
      <c r="M316" s="68"/>
      <c r="N316" s="68"/>
      <c r="O316" s="68"/>
      <c r="P316" s="68"/>
    </row>
    <row r="317" spans="1:16" ht="10.35" customHeight="1" x14ac:dyDescent="0.25">
      <c r="A317" s="4" t="str">
        <f t="shared" ca="1" si="10"/>
        <v>2015MAI</v>
      </c>
      <c r="B317" s="57"/>
      <c r="C317" s="108" t="s">
        <v>11</v>
      </c>
      <c r="D317" s="43">
        <v>4276.6000000000004</v>
      </c>
      <c r="E317" s="43">
        <v>0.74</v>
      </c>
      <c r="F317" s="43">
        <v>2.79</v>
      </c>
      <c r="G317" s="43">
        <v>6.16</v>
      </c>
      <c r="H317" s="43">
        <v>5.34</v>
      </c>
      <c r="I317" s="44">
        <v>8.4700000000000006</v>
      </c>
      <c r="K317" s="4">
        <f t="shared" si="9"/>
        <v>-4</v>
      </c>
      <c r="L317" s="68"/>
      <c r="M317" s="68"/>
      <c r="N317" s="68"/>
      <c r="O317" s="68"/>
      <c r="P317" s="68"/>
    </row>
    <row r="318" spans="1:16" ht="10.35" customHeight="1" x14ac:dyDescent="0.25">
      <c r="A318" s="4" t="str">
        <f t="shared" ca="1" si="10"/>
        <v>2015JUN</v>
      </c>
      <c r="B318" s="57"/>
      <c r="C318" s="108" t="s">
        <v>12</v>
      </c>
      <c r="D318" s="43">
        <v>4310.3900000000003</v>
      </c>
      <c r="E318" s="43">
        <v>0.79</v>
      </c>
      <c r="F318" s="43">
        <v>2.2599999999999998</v>
      </c>
      <c r="G318" s="43">
        <v>6.17</v>
      </c>
      <c r="H318" s="43">
        <v>6.17</v>
      </c>
      <c r="I318" s="44">
        <v>8.89</v>
      </c>
      <c r="K318" s="4">
        <f t="shared" si="9"/>
        <v>-5</v>
      </c>
      <c r="L318" s="68"/>
      <c r="M318" s="68"/>
      <c r="N318" s="68"/>
      <c r="O318" s="68"/>
      <c r="P318" s="68"/>
    </row>
    <row r="319" spans="1:16" ht="10.35" customHeight="1" x14ac:dyDescent="0.25">
      <c r="A319" s="4" t="str">
        <f t="shared" ca="1" si="10"/>
        <v>2015JUL</v>
      </c>
      <c r="B319" s="24"/>
      <c r="C319" s="45" t="s">
        <v>13</v>
      </c>
      <c r="D319" s="43">
        <v>4337.1099999999997</v>
      </c>
      <c r="E319" s="43">
        <v>0.62</v>
      </c>
      <c r="F319" s="43">
        <v>2.17</v>
      </c>
      <c r="G319" s="43">
        <v>5.52</v>
      </c>
      <c r="H319" s="43">
        <v>6.83</v>
      </c>
      <c r="I319" s="44">
        <v>9.56</v>
      </c>
      <c r="K319" s="4">
        <f t="shared" si="9"/>
        <v>-6</v>
      </c>
      <c r="L319" s="68"/>
      <c r="M319" s="68"/>
      <c r="N319" s="68"/>
      <c r="O319" s="68"/>
      <c r="P319" s="68"/>
    </row>
    <row r="320" spans="1:16" ht="10.35" customHeight="1" x14ac:dyDescent="0.25">
      <c r="A320" s="4" t="str">
        <f t="shared" ca="1" si="10"/>
        <v>2015AGO</v>
      </c>
      <c r="B320" s="57"/>
      <c r="C320" s="108" t="s">
        <v>14</v>
      </c>
      <c r="D320" s="43">
        <v>4346.6499999999996</v>
      </c>
      <c r="E320" s="43">
        <v>0.22</v>
      </c>
      <c r="F320" s="43">
        <v>1.64</v>
      </c>
      <c r="G320" s="43">
        <v>4.4800000000000004</v>
      </c>
      <c r="H320" s="43">
        <v>7.06</v>
      </c>
      <c r="I320" s="44">
        <v>9.5299999999999994</v>
      </c>
      <c r="K320" s="4">
        <f t="shared" si="9"/>
        <v>-7</v>
      </c>
      <c r="L320" s="68"/>
      <c r="M320" s="68"/>
      <c r="N320" s="68"/>
      <c r="O320" s="68"/>
      <c r="P320" s="68"/>
    </row>
    <row r="321" spans="1:16" ht="10.35" customHeight="1" x14ac:dyDescent="0.25">
      <c r="A321" s="4" t="str">
        <f t="shared" ca="1" si="10"/>
        <v>2015SET</v>
      </c>
      <c r="B321" s="57"/>
      <c r="C321" s="108" t="s">
        <v>15</v>
      </c>
      <c r="D321" s="43">
        <v>4370.12</v>
      </c>
      <c r="E321" s="43">
        <v>0.54</v>
      </c>
      <c r="F321" s="43">
        <v>1.39</v>
      </c>
      <c r="G321" s="43">
        <v>3.67</v>
      </c>
      <c r="H321" s="43">
        <v>7.64</v>
      </c>
      <c r="I321" s="44">
        <v>9.49</v>
      </c>
      <c r="K321" s="4">
        <f t="shared" si="9"/>
        <v>-8</v>
      </c>
      <c r="L321" s="68"/>
      <c r="M321" s="68"/>
      <c r="N321" s="68"/>
      <c r="O321" s="68"/>
      <c r="P321" s="68"/>
    </row>
    <row r="322" spans="1:16" ht="10.35" customHeight="1" x14ac:dyDescent="0.25">
      <c r="A322" s="4" t="str">
        <f t="shared" ca="1" si="10"/>
        <v>2015OUT</v>
      </c>
      <c r="B322" s="57"/>
      <c r="C322" s="108" t="s">
        <v>16</v>
      </c>
      <c r="D322" s="43">
        <v>4405.95</v>
      </c>
      <c r="E322" s="43">
        <v>0.82</v>
      </c>
      <c r="F322" s="43">
        <v>1.59</v>
      </c>
      <c r="G322" s="43">
        <v>3.79</v>
      </c>
      <c r="H322" s="43">
        <v>8.52</v>
      </c>
      <c r="I322" s="44">
        <v>9.93</v>
      </c>
      <c r="K322" s="4">
        <f t="shared" si="9"/>
        <v>-9</v>
      </c>
      <c r="L322" s="68"/>
      <c r="M322" s="68"/>
      <c r="N322" s="68"/>
      <c r="O322" s="68"/>
      <c r="P322" s="68"/>
    </row>
    <row r="323" spans="1:16" ht="10.35" customHeight="1" x14ac:dyDescent="0.25">
      <c r="A323" s="4" t="str">
        <f t="shared" ca="1" si="10"/>
        <v>2015NOV</v>
      </c>
      <c r="B323" s="57"/>
      <c r="C323" s="108" t="s">
        <v>17</v>
      </c>
      <c r="D323" s="43">
        <v>4450.45</v>
      </c>
      <c r="E323" s="43">
        <v>1.01</v>
      </c>
      <c r="F323" s="43">
        <v>2.39</v>
      </c>
      <c r="G323" s="43">
        <v>4.07</v>
      </c>
      <c r="H323" s="43">
        <v>9.6199999999999992</v>
      </c>
      <c r="I323" s="44">
        <v>10.48</v>
      </c>
      <c r="K323" s="4">
        <f t="shared" si="9"/>
        <v>-10</v>
      </c>
      <c r="L323" s="68"/>
      <c r="M323" s="68"/>
      <c r="N323" s="68"/>
      <c r="O323" s="68"/>
      <c r="P323" s="68"/>
    </row>
    <row r="324" spans="1:16" ht="10.35" customHeight="1" x14ac:dyDescent="0.25">
      <c r="A324" s="4" t="str">
        <f t="shared" ca="1" si="10"/>
        <v>2015DEZ</v>
      </c>
      <c r="B324" s="57"/>
      <c r="C324" s="108" t="s">
        <v>18</v>
      </c>
      <c r="D324" s="43">
        <v>4493.17</v>
      </c>
      <c r="E324" s="43">
        <v>0.96</v>
      </c>
      <c r="F324" s="43">
        <v>2.82</v>
      </c>
      <c r="G324" s="43">
        <v>4.24</v>
      </c>
      <c r="H324" s="43">
        <v>10.67</v>
      </c>
      <c r="I324" s="44">
        <v>10.67</v>
      </c>
      <c r="K324" s="4">
        <f t="shared" si="9"/>
        <v>-11</v>
      </c>
      <c r="L324" s="68"/>
      <c r="M324" s="68"/>
      <c r="N324" s="68"/>
      <c r="O324" s="68"/>
      <c r="P324" s="68"/>
    </row>
    <row r="325" spans="1:16" ht="10.35" customHeight="1" x14ac:dyDescent="0.25">
      <c r="A325" s="4" t="str">
        <f t="shared" ca="1" si="10"/>
        <v/>
      </c>
      <c r="B325" s="24"/>
      <c r="C325" s="45"/>
      <c r="D325" s="43"/>
      <c r="E325" s="43"/>
      <c r="F325" s="43"/>
      <c r="G325" s="44"/>
      <c r="H325" s="44"/>
      <c r="I325" s="44"/>
      <c r="K325" s="4" t="str">
        <f t="shared" si="9"/>
        <v/>
      </c>
      <c r="L325" s="68"/>
      <c r="M325" s="68"/>
      <c r="N325" s="68"/>
      <c r="O325" s="68"/>
      <c r="P325" s="68"/>
    </row>
    <row r="326" spans="1:16" ht="10.35" customHeight="1" x14ac:dyDescent="0.25">
      <c r="A326" s="4" t="str">
        <f t="shared" ca="1" si="10"/>
        <v>2016JAN</v>
      </c>
      <c r="B326" s="24">
        <v>2016</v>
      </c>
      <c r="C326" s="45" t="s">
        <v>7</v>
      </c>
      <c r="D326" s="43">
        <v>4550.2299999999996</v>
      </c>
      <c r="E326" s="43">
        <v>1.27</v>
      </c>
      <c r="F326" s="43">
        <v>3.27</v>
      </c>
      <c r="G326" s="44">
        <v>4.91</v>
      </c>
      <c r="H326" s="44">
        <v>1.27</v>
      </c>
      <c r="I326" s="44">
        <v>10.71</v>
      </c>
      <c r="K326" s="4">
        <f t="shared" si="9"/>
        <v>0</v>
      </c>
      <c r="L326" s="68"/>
      <c r="M326" s="68"/>
      <c r="N326" s="68"/>
      <c r="O326" s="68"/>
      <c r="P326" s="68"/>
    </row>
    <row r="327" spans="1:16" ht="10.35" customHeight="1" x14ac:dyDescent="0.25">
      <c r="A327" s="4" t="str">
        <f t="shared" ca="1" si="10"/>
        <v>2016FEV</v>
      </c>
      <c r="B327" s="24"/>
      <c r="C327" s="45" t="s">
        <v>8</v>
      </c>
      <c r="D327" s="43">
        <v>4591.18</v>
      </c>
      <c r="E327" s="43">
        <v>0.9</v>
      </c>
      <c r="F327" s="43">
        <v>3.16</v>
      </c>
      <c r="G327" s="44">
        <v>5.63</v>
      </c>
      <c r="H327" s="44">
        <v>2.1800000000000002</v>
      </c>
      <c r="I327" s="44">
        <v>10.36</v>
      </c>
      <c r="K327" s="4">
        <f t="shared" si="9"/>
        <v>-1</v>
      </c>
      <c r="L327" s="68"/>
      <c r="M327" s="68"/>
      <c r="N327" s="68"/>
      <c r="O327" s="68"/>
      <c r="P327" s="68"/>
    </row>
    <row r="328" spans="1:16" ht="10.35" customHeight="1" x14ac:dyDescent="0.25">
      <c r="A328" s="4" t="str">
        <f t="shared" ca="1" si="10"/>
        <v>2016MAR</v>
      </c>
      <c r="B328" s="24"/>
      <c r="C328" s="45" t="s">
        <v>9</v>
      </c>
      <c r="D328" s="43">
        <v>4610.92</v>
      </c>
      <c r="E328" s="43">
        <v>0.43</v>
      </c>
      <c r="F328" s="43">
        <v>2.62</v>
      </c>
      <c r="G328" s="44">
        <v>5.51</v>
      </c>
      <c r="H328" s="44">
        <v>2.62</v>
      </c>
      <c r="I328" s="44">
        <v>9.39</v>
      </c>
      <c r="K328" s="4">
        <f t="shared" si="9"/>
        <v>-2</v>
      </c>
      <c r="L328" s="68"/>
      <c r="M328" s="68"/>
      <c r="N328" s="68"/>
      <c r="O328" s="68"/>
      <c r="P328" s="68"/>
    </row>
    <row r="329" spans="1:16" ht="10.35" customHeight="1" x14ac:dyDescent="0.25">
      <c r="A329" s="4" t="str">
        <f t="shared" ca="1" si="10"/>
        <v>2016ABR</v>
      </c>
      <c r="B329" s="24"/>
      <c r="C329" s="45" t="s">
        <v>10</v>
      </c>
      <c r="D329" s="43">
        <v>4639.05</v>
      </c>
      <c r="E329" s="43">
        <v>0.61</v>
      </c>
      <c r="F329" s="43">
        <v>1.95</v>
      </c>
      <c r="G329" s="44">
        <v>5.29</v>
      </c>
      <c r="H329" s="44">
        <v>3.25</v>
      </c>
      <c r="I329" s="44">
        <v>9.2799999999999994</v>
      </c>
      <c r="K329" s="4">
        <f t="shared" si="9"/>
        <v>-3</v>
      </c>
      <c r="L329" s="68"/>
      <c r="M329" s="68"/>
      <c r="N329" s="68"/>
      <c r="O329" s="68"/>
      <c r="P329" s="68"/>
    </row>
    <row r="330" spans="1:16" ht="10.35" customHeight="1" x14ac:dyDescent="0.25">
      <c r="A330" s="4" t="str">
        <f t="shared" ca="1" si="10"/>
        <v>2016MAI</v>
      </c>
      <c r="B330" s="24"/>
      <c r="C330" s="45" t="s">
        <v>11</v>
      </c>
      <c r="D330" s="43">
        <v>4675.2299999999996</v>
      </c>
      <c r="E330" s="43">
        <v>0.78</v>
      </c>
      <c r="F330" s="43">
        <v>1.83</v>
      </c>
      <c r="G330" s="44">
        <v>5.05</v>
      </c>
      <c r="H330" s="44">
        <v>4.05</v>
      </c>
      <c r="I330" s="44">
        <v>9.32</v>
      </c>
      <c r="K330" s="4">
        <f t="shared" si="9"/>
        <v>-4</v>
      </c>
      <c r="L330" s="68"/>
      <c r="M330" s="68"/>
      <c r="N330" s="68"/>
      <c r="O330" s="68"/>
      <c r="P330" s="68"/>
    </row>
    <row r="331" spans="1:16" ht="10.35" customHeight="1" x14ac:dyDescent="0.25">
      <c r="A331" s="4" t="str">
        <f t="shared" ca="1" si="10"/>
        <v>2016JUN</v>
      </c>
      <c r="B331" s="24"/>
      <c r="C331" s="45" t="s">
        <v>12</v>
      </c>
      <c r="D331" s="43">
        <v>4691.59</v>
      </c>
      <c r="E331" s="43">
        <v>0.35</v>
      </c>
      <c r="F331" s="43">
        <v>1.75</v>
      </c>
      <c r="G331" s="44">
        <v>4.42</v>
      </c>
      <c r="H331" s="44">
        <v>4.42</v>
      </c>
      <c r="I331" s="44">
        <v>8.84</v>
      </c>
      <c r="K331" s="4">
        <f t="shared" si="9"/>
        <v>-5</v>
      </c>
      <c r="L331" s="68"/>
      <c r="M331" s="68"/>
      <c r="N331" s="68"/>
      <c r="O331" s="68"/>
      <c r="P331" s="68"/>
    </row>
    <row r="332" spans="1:16" ht="10.35" customHeight="1" x14ac:dyDescent="0.25">
      <c r="A332" s="4" t="str">
        <f t="shared" ca="1" si="10"/>
        <v>2016JUL</v>
      </c>
      <c r="B332" s="24"/>
      <c r="C332" s="45" t="s">
        <v>13</v>
      </c>
      <c r="D332" s="43">
        <v>4715.99</v>
      </c>
      <c r="E332" s="43">
        <v>0.52</v>
      </c>
      <c r="F332" s="43">
        <v>1.66</v>
      </c>
      <c r="G332" s="44">
        <v>3.64</v>
      </c>
      <c r="H332" s="44">
        <v>4.96</v>
      </c>
      <c r="I332" s="44">
        <v>8.74</v>
      </c>
      <c r="K332" s="4">
        <f t="shared" si="9"/>
        <v>-6</v>
      </c>
      <c r="L332" s="68"/>
      <c r="M332" s="68"/>
      <c r="N332" s="68"/>
      <c r="O332" s="68"/>
      <c r="P332" s="68"/>
    </row>
    <row r="333" spans="1:16" ht="10.35" customHeight="1" x14ac:dyDescent="0.25">
      <c r="A333" s="4" t="str">
        <f t="shared" ca="1" si="10"/>
        <v>2016AGO</v>
      </c>
      <c r="B333" s="24"/>
      <c r="C333" s="45" t="s">
        <v>14</v>
      </c>
      <c r="D333" s="43">
        <v>4736.74</v>
      </c>
      <c r="E333" s="43">
        <v>0.44</v>
      </c>
      <c r="F333" s="43">
        <v>1.32</v>
      </c>
      <c r="G333" s="44">
        <v>3.17</v>
      </c>
      <c r="H333" s="44">
        <v>5.42</v>
      </c>
      <c r="I333" s="44">
        <v>8.9700000000000006</v>
      </c>
      <c r="K333" s="4">
        <f t="shared" si="9"/>
        <v>-7</v>
      </c>
      <c r="L333" s="68"/>
      <c r="M333" s="68"/>
      <c r="N333" s="68"/>
      <c r="O333" s="68"/>
      <c r="P333" s="68"/>
    </row>
    <row r="334" spans="1:16" ht="10.35" customHeight="1" x14ac:dyDescent="0.25">
      <c r="A334" s="4" t="str">
        <f t="shared" ca="1" si="10"/>
        <v>2016SET</v>
      </c>
      <c r="B334" s="24"/>
      <c r="C334" s="45" t="s">
        <v>15</v>
      </c>
      <c r="D334" s="43">
        <v>4740.53</v>
      </c>
      <c r="E334" s="43">
        <v>0.08</v>
      </c>
      <c r="F334" s="43">
        <v>1.04</v>
      </c>
      <c r="G334" s="44">
        <v>2.81</v>
      </c>
      <c r="H334" s="44">
        <v>5.51</v>
      </c>
      <c r="I334" s="44">
        <v>8.48</v>
      </c>
      <c r="K334" s="4">
        <f t="shared" si="9"/>
        <v>-8</v>
      </c>
      <c r="L334" s="68"/>
      <c r="M334" s="68"/>
      <c r="N334" s="68"/>
      <c r="O334" s="68"/>
      <c r="P334" s="68"/>
    </row>
    <row r="335" spans="1:16" ht="10.35" customHeight="1" x14ac:dyDescent="0.25">
      <c r="A335" s="4" t="str">
        <f t="shared" ca="1" si="10"/>
        <v>2016OUT</v>
      </c>
      <c r="B335" s="24"/>
      <c r="C335" s="45" t="s">
        <v>16</v>
      </c>
      <c r="D335" s="43">
        <v>4752.8599999999997</v>
      </c>
      <c r="E335" s="43">
        <v>0.26</v>
      </c>
      <c r="F335" s="43">
        <v>0.78</v>
      </c>
      <c r="G335" s="44">
        <v>2.4500000000000002</v>
      </c>
      <c r="H335" s="44">
        <v>5.78</v>
      </c>
      <c r="I335" s="44">
        <v>7.87</v>
      </c>
      <c r="K335" s="4">
        <f t="shared" si="9"/>
        <v>-9</v>
      </c>
      <c r="L335" s="68"/>
      <c r="M335" s="68"/>
      <c r="N335" s="68"/>
      <c r="O335" s="68"/>
      <c r="P335" s="68"/>
    </row>
    <row r="336" spans="1:16" ht="10.35" customHeight="1" x14ac:dyDescent="0.25">
      <c r="A336" s="4" t="str">
        <f t="shared" ca="1" si="10"/>
        <v>2016NOV</v>
      </c>
      <c r="B336" s="24"/>
      <c r="C336" s="45" t="s">
        <v>17</v>
      </c>
      <c r="D336" s="43">
        <v>4761.42</v>
      </c>
      <c r="E336" s="43">
        <v>0.18</v>
      </c>
      <c r="F336" s="43">
        <v>0.52</v>
      </c>
      <c r="G336" s="44">
        <v>1.84</v>
      </c>
      <c r="H336" s="44">
        <v>5.97</v>
      </c>
      <c r="I336" s="44">
        <v>6.99</v>
      </c>
      <c r="K336" s="4">
        <f t="shared" si="9"/>
        <v>-10</v>
      </c>
      <c r="L336" s="68"/>
      <c r="M336" s="68"/>
      <c r="N336" s="68"/>
      <c r="O336" s="68"/>
      <c r="P336" s="68"/>
    </row>
    <row r="337" spans="1:16" ht="10.35" customHeight="1" x14ac:dyDescent="0.25">
      <c r="A337" s="4" t="str">
        <f t="shared" ca="1" si="10"/>
        <v>2016DEZ</v>
      </c>
      <c r="B337" s="24"/>
      <c r="C337" s="45" t="s">
        <v>18</v>
      </c>
      <c r="D337" s="43">
        <v>4775.7</v>
      </c>
      <c r="E337" s="43">
        <v>0.3</v>
      </c>
      <c r="F337" s="43">
        <v>0.74</v>
      </c>
      <c r="G337" s="44">
        <v>1.79</v>
      </c>
      <c r="H337" s="44">
        <v>6.29</v>
      </c>
      <c r="I337" s="44">
        <v>6.29</v>
      </c>
      <c r="K337" s="4">
        <f t="shared" si="9"/>
        <v>-11</v>
      </c>
      <c r="L337" s="68"/>
      <c r="M337" s="68"/>
      <c r="N337" s="68"/>
      <c r="O337" s="68"/>
      <c r="P337" s="68"/>
    </row>
    <row r="338" spans="1:16" ht="10.35" customHeight="1" x14ac:dyDescent="0.25">
      <c r="A338" s="4" t="str">
        <f t="shared" ca="1" si="10"/>
        <v/>
      </c>
      <c r="B338" s="24"/>
      <c r="C338" s="45"/>
      <c r="D338" s="43"/>
      <c r="E338" s="43"/>
      <c r="F338" s="43"/>
      <c r="G338" s="44"/>
      <c r="H338" s="44"/>
      <c r="I338" s="44"/>
      <c r="K338" s="4" t="str">
        <f t="shared" si="9"/>
        <v/>
      </c>
      <c r="L338" s="68"/>
      <c r="M338" s="68"/>
      <c r="N338" s="68"/>
      <c r="O338" s="68"/>
      <c r="P338" s="68"/>
    </row>
    <row r="339" spans="1:16" ht="10.35" customHeight="1" x14ac:dyDescent="0.25">
      <c r="A339" s="4" t="str">
        <f t="shared" ca="1" si="10"/>
        <v>2017JAN</v>
      </c>
      <c r="B339" s="24">
        <v>2017</v>
      </c>
      <c r="C339" s="45" t="s">
        <v>7</v>
      </c>
      <c r="D339" s="43">
        <v>4793.8500000000004</v>
      </c>
      <c r="E339" s="56">
        <v>0.38</v>
      </c>
      <c r="F339" s="43">
        <v>0.86</v>
      </c>
      <c r="G339" s="43">
        <v>1.65</v>
      </c>
      <c r="H339" s="43">
        <v>0.38</v>
      </c>
      <c r="I339" s="43">
        <v>5.35</v>
      </c>
      <c r="K339" s="4">
        <f t="shared" si="9"/>
        <v>0</v>
      </c>
      <c r="L339" s="68"/>
      <c r="M339" s="68"/>
      <c r="N339" s="68"/>
      <c r="O339" s="68"/>
      <c r="P339" s="68"/>
    </row>
    <row r="340" spans="1:16" ht="10.35" customHeight="1" x14ac:dyDescent="0.25">
      <c r="A340" s="4" t="str">
        <f t="shared" ca="1" si="10"/>
        <v>2017FEV</v>
      </c>
      <c r="B340" s="24"/>
      <c r="C340" s="45" t="s">
        <v>8</v>
      </c>
      <c r="D340" s="43">
        <v>4809.67</v>
      </c>
      <c r="E340" s="56">
        <v>0.33</v>
      </c>
      <c r="F340" s="43">
        <v>1.01</v>
      </c>
      <c r="G340" s="43">
        <v>1.54</v>
      </c>
      <c r="H340" s="43">
        <v>0.71</v>
      </c>
      <c r="I340" s="43">
        <v>4.76</v>
      </c>
      <c r="K340" s="4">
        <f t="shared" si="9"/>
        <v>-1</v>
      </c>
      <c r="L340" s="68"/>
      <c r="M340" s="68"/>
      <c r="N340" s="68"/>
      <c r="O340" s="68"/>
      <c r="P340" s="68"/>
    </row>
    <row r="341" spans="1:16" ht="10.35" customHeight="1" x14ac:dyDescent="0.25">
      <c r="A341" s="4" t="str">
        <f t="shared" ca="1" si="10"/>
        <v>2017MAR</v>
      </c>
      <c r="B341" s="57"/>
      <c r="C341" s="108" t="s">
        <v>9</v>
      </c>
      <c r="D341" s="43">
        <v>4821.6899999999996</v>
      </c>
      <c r="E341" s="56">
        <v>0.25</v>
      </c>
      <c r="F341" s="43">
        <v>0.96</v>
      </c>
      <c r="G341" s="43">
        <v>1.71</v>
      </c>
      <c r="H341" s="43">
        <v>0.96</v>
      </c>
      <c r="I341" s="43">
        <v>4.57</v>
      </c>
      <c r="K341" s="4">
        <f t="shared" si="9"/>
        <v>-2</v>
      </c>
      <c r="L341" s="68"/>
      <c r="M341" s="68"/>
      <c r="N341" s="68"/>
      <c r="O341" s="68"/>
      <c r="P341" s="68"/>
    </row>
    <row r="342" spans="1:16" ht="10.35" customHeight="1" x14ac:dyDescent="0.25">
      <c r="A342" s="4" t="str">
        <f t="shared" ca="1" si="10"/>
        <v>2017ABR</v>
      </c>
      <c r="B342" s="24"/>
      <c r="C342" s="45" t="s">
        <v>10</v>
      </c>
      <c r="D342" s="43">
        <v>4828.4399999999996</v>
      </c>
      <c r="E342" s="56">
        <v>0.14000000000000001</v>
      </c>
      <c r="F342" s="43">
        <v>0.72</v>
      </c>
      <c r="G342" s="43">
        <v>1.59</v>
      </c>
      <c r="H342" s="43">
        <v>1.1000000000000001</v>
      </c>
      <c r="I342" s="43">
        <v>4.08</v>
      </c>
      <c r="K342" s="4">
        <f t="shared" ref="K342:K505" si="11">IFERROR(IF(C342="","",VLOOKUP(C342,$C$8:$K$19,9,0)),"")</f>
        <v>-3</v>
      </c>
      <c r="L342" s="68"/>
      <c r="M342" s="68"/>
      <c r="N342" s="68"/>
      <c r="O342" s="68"/>
      <c r="P342" s="68"/>
    </row>
    <row r="343" spans="1:16" ht="10.35" customHeight="1" x14ac:dyDescent="0.25">
      <c r="A343" s="4" t="str">
        <f t="shared" ca="1" si="10"/>
        <v>2017MAI</v>
      </c>
      <c r="B343" s="24"/>
      <c r="C343" s="45" t="s">
        <v>11</v>
      </c>
      <c r="D343" s="43">
        <v>4843.41</v>
      </c>
      <c r="E343" s="43">
        <v>0.31</v>
      </c>
      <c r="F343" s="43">
        <v>0.7</v>
      </c>
      <c r="G343" s="43">
        <v>1.72</v>
      </c>
      <c r="H343" s="43">
        <v>1.42</v>
      </c>
      <c r="I343" s="43">
        <v>3.6</v>
      </c>
      <c r="K343" s="4">
        <f t="shared" si="11"/>
        <v>-4</v>
      </c>
      <c r="L343" s="68"/>
      <c r="M343" s="68"/>
      <c r="N343" s="68"/>
      <c r="O343" s="68"/>
      <c r="P343" s="68"/>
    </row>
    <row r="344" spans="1:16" ht="10.35" customHeight="1" x14ac:dyDescent="0.25">
      <c r="A344" s="4" t="str">
        <f t="shared" ca="1" si="10"/>
        <v>2017JUN</v>
      </c>
      <c r="B344" s="24"/>
      <c r="C344" s="45" t="s">
        <v>12</v>
      </c>
      <c r="D344" s="43">
        <v>4832.2700000000004</v>
      </c>
      <c r="E344" s="43">
        <v>-0.23</v>
      </c>
      <c r="F344" s="43">
        <v>0.22</v>
      </c>
      <c r="G344" s="43">
        <v>1.18</v>
      </c>
      <c r="H344" s="43">
        <v>1.18</v>
      </c>
      <c r="I344" s="43">
        <v>3</v>
      </c>
      <c r="K344" s="4">
        <f t="shared" si="11"/>
        <v>-5</v>
      </c>
      <c r="L344" s="68"/>
      <c r="M344" s="68"/>
      <c r="N344" s="68"/>
      <c r="O344" s="68"/>
      <c r="P344" s="68"/>
    </row>
    <row r="345" spans="1:16" ht="10.35" customHeight="1" x14ac:dyDescent="0.25">
      <c r="A345" s="4" t="str">
        <f t="shared" ca="1" si="10"/>
        <v>2017JUL</v>
      </c>
      <c r="B345" s="57"/>
      <c r="C345" s="108" t="s">
        <v>13</v>
      </c>
      <c r="D345" s="43">
        <v>4843.87</v>
      </c>
      <c r="E345" s="43">
        <v>0.24</v>
      </c>
      <c r="F345" s="43">
        <v>0.32</v>
      </c>
      <c r="G345" s="43">
        <v>1.04</v>
      </c>
      <c r="H345" s="43">
        <v>1.43</v>
      </c>
      <c r="I345" s="43">
        <v>2.71</v>
      </c>
      <c r="K345" s="4">
        <f t="shared" si="11"/>
        <v>-6</v>
      </c>
      <c r="L345" s="68"/>
      <c r="M345" s="68"/>
      <c r="N345" s="68"/>
      <c r="O345" s="68"/>
      <c r="P345" s="68"/>
    </row>
    <row r="346" spans="1:16" ht="10.35" customHeight="1" x14ac:dyDescent="0.25">
      <c r="A346" s="4" t="str">
        <f t="shared" ca="1" si="10"/>
        <v>2017AGO</v>
      </c>
      <c r="B346" s="57"/>
      <c r="C346" s="112" t="s">
        <v>14</v>
      </c>
      <c r="D346" s="43">
        <v>4853.07</v>
      </c>
      <c r="E346" s="43">
        <v>0.19</v>
      </c>
      <c r="F346" s="43">
        <v>0.2</v>
      </c>
      <c r="G346" s="43">
        <v>0.9</v>
      </c>
      <c r="H346" s="43">
        <v>1.62</v>
      </c>
      <c r="I346" s="43">
        <v>2.46</v>
      </c>
      <c r="K346" s="4">
        <f t="shared" si="11"/>
        <v>-7</v>
      </c>
      <c r="L346" s="68"/>
      <c r="M346" s="68"/>
      <c r="N346" s="68"/>
      <c r="O346" s="68"/>
      <c r="P346" s="68"/>
    </row>
    <row r="347" spans="1:16" ht="10.35" customHeight="1" x14ac:dyDescent="0.25">
      <c r="A347" s="4" t="str">
        <f t="shared" ca="1" si="10"/>
        <v>2017SET</v>
      </c>
      <c r="B347" s="57"/>
      <c r="C347" s="112" t="s">
        <v>15</v>
      </c>
      <c r="D347" s="43">
        <v>4860.83</v>
      </c>
      <c r="E347" s="43">
        <v>0.16</v>
      </c>
      <c r="F347" s="43">
        <v>0.59</v>
      </c>
      <c r="G347" s="43">
        <v>0.81</v>
      </c>
      <c r="H347" s="43">
        <v>1.78</v>
      </c>
      <c r="I347" s="43">
        <v>2.54</v>
      </c>
      <c r="K347" s="4">
        <f t="shared" si="11"/>
        <v>-8</v>
      </c>
      <c r="L347" s="68"/>
      <c r="M347" s="68"/>
      <c r="N347" s="68"/>
      <c r="O347" s="68"/>
      <c r="P347" s="68"/>
    </row>
    <row r="348" spans="1:16" ht="10.35" customHeight="1" x14ac:dyDescent="0.25">
      <c r="A348" s="4" t="str">
        <f t="shared" ca="1" si="10"/>
        <v>2017OUT</v>
      </c>
      <c r="B348" s="57"/>
      <c r="C348" s="112" t="s">
        <v>16</v>
      </c>
      <c r="D348" s="43">
        <v>4881.25</v>
      </c>
      <c r="E348" s="43">
        <v>0.42</v>
      </c>
      <c r="F348" s="43">
        <v>0.77</v>
      </c>
      <c r="G348" s="43">
        <v>1.0900000000000001</v>
      </c>
      <c r="H348" s="43">
        <v>2.21</v>
      </c>
      <c r="I348" s="43">
        <v>2.7</v>
      </c>
      <c r="K348" s="4">
        <f t="shared" si="11"/>
        <v>-9</v>
      </c>
      <c r="L348" s="68"/>
      <c r="M348" s="68"/>
      <c r="N348" s="68"/>
      <c r="O348" s="68"/>
      <c r="P348" s="68"/>
    </row>
    <row r="349" spans="1:16" ht="10.35" customHeight="1" x14ac:dyDescent="0.25">
      <c r="A349" s="4" t="str">
        <f t="shared" ca="1" si="10"/>
        <v>2017NOV</v>
      </c>
      <c r="B349" s="57"/>
      <c r="C349" s="112" t="s">
        <v>17</v>
      </c>
      <c r="D349" s="43">
        <v>4894.92</v>
      </c>
      <c r="E349" s="43">
        <v>0.28000000000000003</v>
      </c>
      <c r="F349" s="43">
        <v>0.86</v>
      </c>
      <c r="G349" s="43">
        <v>1.06</v>
      </c>
      <c r="H349" s="43">
        <v>2.5</v>
      </c>
      <c r="I349" s="43">
        <v>2.8</v>
      </c>
      <c r="K349" s="4">
        <f t="shared" si="11"/>
        <v>-10</v>
      </c>
      <c r="L349" s="68"/>
      <c r="M349" s="68"/>
      <c r="N349" s="68"/>
      <c r="O349" s="68"/>
      <c r="P349" s="68"/>
    </row>
    <row r="350" spans="1:16" ht="10.35" customHeight="1" x14ac:dyDescent="0.25">
      <c r="A350" s="4" t="str">
        <f t="shared" ca="1" si="10"/>
        <v>2017DEZ</v>
      </c>
      <c r="B350" s="57"/>
      <c r="C350" s="108" t="s">
        <v>18</v>
      </c>
      <c r="D350" s="56">
        <v>4916.46</v>
      </c>
      <c r="E350" s="56">
        <v>0.44</v>
      </c>
      <c r="F350" s="56">
        <v>1.1399999999999999</v>
      </c>
      <c r="G350" s="56">
        <v>1.74</v>
      </c>
      <c r="H350" s="56">
        <v>2.95</v>
      </c>
      <c r="I350" s="109">
        <v>2.95</v>
      </c>
      <c r="K350" s="4">
        <f t="shared" si="11"/>
        <v>-11</v>
      </c>
      <c r="L350" s="68"/>
      <c r="M350" s="68"/>
      <c r="N350" s="68"/>
      <c r="O350" s="68"/>
      <c r="P350" s="68"/>
    </row>
    <row r="351" spans="1:16" ht="10.35" customHeight="1" x14ac:dyDescent="0.25">
      <c r="A351" s="4" t="str">
        <f t="shared" ca="1" si="10"/>
        <v/>
      </c>
      <c r="B351" s="57"/>
      <c r="C351" s="108"/>
      <c r="D351" s="56"/>
      <c r="E351" s="56"/>
      <c r="F351" s="56"/>
      <c r="G351" s="56"/>
      <c r="H351" s="56"/>
      <c r="I351" s="109"/>
      <c r="K351" s="4" t="str">
        <f t="shared" si="11"/>
        <v/>
      </c>
      <c r="L351" s="68"/>
      <c r="M351" s="68"/>
      <c r="N351" s="68"/>
      <c r="O351" s="68"/>
      <c r="P351" s="68"/>
    </row>
    <row r="352" spans="1:16" ht="10.35" customHeight="1" x14ac:dyDescent="0.25">
      <c r="A352" s="4" t="str">
        <f t="shared" ca="1" si="10"/>
        <v>2018JAN</v>
      </c>
      <c r="B352" s="57">
        <v>2018</v>
      </c>
      <c r="C352" s="108" t="s">
        <v>7</v>
      </c>
      <c r="D352" s="56">
        <v>4930.72</v>
      </c>
      <c r="E352" s="56">
        <v>0.28999999999999998</v>
      </c>
      <c r="F352" s="56">
        <v>1.01</v>
      </c>
      <c r="G352" s="56">
        <v>1.79</v>
      </c>
      <c r="H352" s="56">
        <v>0.28999999999999998</v>
      </c>
      <c r="I352" s="109">
        <v>2.86</v>
      </c>
      <c r="K352" s="4">
        <f t="shared" si="11"/>
        <v>0</v>
      </c>
      <c r="L352" s="68"/>
      <c r="M352" s="68"/>
      <c r="N352" s="68"/>
      <c r="O352" s="68"/>
      <c r="P352" s="68"/>
    </row>
    <row r="353" spans="1:16" ht="10.35" customHeight="1" x14ac:dyDescent="0.25">
      <c r="A353" s="4" t="str">
        <f t="shared" ca="1" si="10"/>
        <v>2018FEV</v>
      </c>
      <c r="B353" s="57"/>
      <c r="C353" s="108" t="s">
        <v>8</v>
      </c>
      <c r="D353" s="43">
        <v>4946.5</v>
      </c>
      <c r="E353" s="56">
        <v>0.32</v>
      </c>
      <c r="F353" s="109">
        <v>1.05</v>
      </c>
      <c r="G353" s="56">
        <v>1.93</v>
      </c>
      <c r="H353" s="56">
        <v>0.61</v>
      </c>
      <c r="I353" s="109">
        <v>2.84</v>
      </c>
      <c r="K353" s="4">
        <f t="shared" si="11"/>
        <v>-1</v>
      </c>
      <c r="L353" s="68"/>
      <c r="M353" s="68"/>
      <c r="N353" s="68"/>
      <c r="O353" s="68"/>
      <c r="P353" s="68"/>
    </row>
    <row r="354" spans="1:16" ht="10.35" customHeight="1" x14ac:dyDescent="0.25">
      <c r="A354" s="4" t="str">
        <f t="shared" ca="1" si="10"/>
        <v>2018MAR</v>
      </c>
      <c r="B354" s="24"/>
      <c r="C354" s="45" t="s">
        <v>9</v>
      </c>
      <c r="D354" s="43">
        <v>4950.95</v>
      </c>
      <c r="E354" s="56">
        <v>0.09</v>
      </c>
      <c r="F354" s="109">
        <v>0.7</v>
      </c>
      <c r="G354" s="56">
        <v>1.85</v>
      </c>
      <c r="H354" s="56">
        <v>0.7</v>
      </c>
      <c r="I354" s="109">
        <v>2.68</v>
      </c>
      <c r="K354" s="4">
        <f t="shared" si="11"/>
        <v>-2</v>
      </c>
      <c r="L354" s="68"/>
      <c r="M354" s="68"/>
      <c r="N354" s="68"/>
      <c r="O354" s="68"/>
      <c r="P354" s="68"/>
    </row>
    <row r="355" spans="1:16" ht="10.35" customHeight="1" x14ac:dyDescent="0.25">
      <c r="A355" s="4" t="str">
        <f t="shared" ca="1" si="10"/>
        <v>2018ABR</v>
      </c>
      <c r="B355" s="57"/>
      <c r="C355" s="108" t="s">
        <v>10</v>
      </c>
      <c r="D355" s="43">
        <v>4961.84</v>
      </c>
      <c r="E355" s="56">
        <v>0.22</v>
      </c>
      <c r="F355" s="109">
        <v>0.63</v>
      </c>
      <c r="G355" s="56">
        <v>1.65</v>
      </c>
      <c r="H355" s="56">
        <v>0.92</v>
      </c>
      <c r="I355" s="109">
        <v>2.76</v>
      </c>
      <c r="K355" s="4">
        <f t="shared" si="11"/>
        <v>-3</v>
      </c>
      <c r="L355" s="68"/>
      <c r="M355" s="68"/>
      <c r="N355" s="68"/>
      <c r="O355" s="68"/>
      <c r="P355" s="68"/>
    </row>
    <row r="356" spans="1:16" ht="10.35" customHeight="1" x14ac:dyDescent="0.25">
      <c r="A356" s="4" t="str">
        <f t="shared" ca="1" si="10"/>
        <v>2018MAI</v>
      </c>
      <c r="B356" s="24"/>
      <c r="C356" s="45" t="s">
        <v>11</v>
      </c>
      <c r="D356" s="43">
        <v>4981.6899999999996</v>
      </c>
      <c r="E356" s="56">
        <v>0.4</v>
      </c>
      <c r="F356" s="109">
        <v>0.71</v>
      </c>
      <c r="G356" s="56">
        <v>1.77</v>
      </c>
      <c r="H356" s="56">
        <v>1.33</v>
      </c>
      <c r="I356" s="109">
        <v>2.86</v>
      </c>
      <c r="K356" s="4">
        <f t="shared" si="11"/>
        <v>-4</v>
      </c>
      <c r="L356" s="68"/>
      <c r="M356" s="68"/>
      <c r="N356" s="68"/>
      <c r="O356" s="68"/>
      <c r="P356" s="68"/>
    </row>
    <row r="357" spans="1:16" ht="10.35" customHeight="1" x14ac:dyDescent="0.25">
      <c r="A357" s="4" t="str">
        <f t="shared" ca="1" si="10"/>
        <v>2018JUN</v>
      </c>
      <c r="B357" s="57"/>
      <c r="C357" s="108" t="s">
        <v>12</v>
      </c>
      <c r="D357" s="43">
        <v>5044.46</v>
      </c>
      <c r="E357" s="56">
        <v>1.26</v>
      </c>
      <c r="F357" s="109">
        <v>1.89</v>
      </c>
      <c r="G357" s="56">
        <v>2.6</v>
      </c>
      <c r="H357" s="56">
        <v>2.6</v>
      </c>
      <c r="I357" s="109">
        <v>4.3899999999999997</v>
      </c>
      <c r="K357" s="4">
        <f t="shared" si="11"/>
        <v>-5</v>
      </c>
      <c r="L357" s="68"/>
      <c r="M357" s="68"/>
      <c r="N357" s="68"/>
      <c r="O357" s="68"/>
      <c r="P357" s="68"/>
    </row>
    <row r="358" spans="1:16" ht="10.35" customHeight="1" x14ac:dyDescent="0.25">
      <c r="A358" s="4" t="str">
        <f t="shared" ca="1" si="10"/>
        <v>2018JUL</v>
      </c>
      <c r="B358" s="24"/>
      <c r="C358" s="45" t="s">
        <v>13</v>
      </c>
      <c r="D358" s="43">
        <v>5061.1099999999997</v>
      </c>
      <c r="E358" s="56">
        <v>0.33</v>
      </c>
      <c r="F358" s="109">
        <v>2</v>
      </c>
      <c r="G358" s="56">
        <v>2.64</v>
      </c>
      <c r="H358" s="56">
        <v>2.94</v>
      </c>
      <c r="I358" s="109">
        <v>4.4800000000000004</v>
      </c>
      <c r="K358" s="4">
        <f t="shared" si="11"/>
        <v>-6</v>
      </c>
      <c r="L358" s="68"/>
      <c r="M358" s="68"/>
      <c r="N358" s="68"/>
      <c r="O358" s="68"/>
      <c r="P358" s="68"/>
    </row>
    <row r="359" spans="1:16" ht="10.35" customHeight="1" x14ac:dyDescent="0.25">
      <c r="A359" s="4" t="str">
        <f t="shared" ref="A359:A422" ca="1" si="12">IF(C359="","",IF(B359="",OFFSET(B359,K359,0,1,1)&amp;C359,B359&amp;C359))</f>
        <v>2018AGO</v>
      </c>
      <c r="B359" s="24"/>
      <c r="C359" s="45" t="s">
        <v>14</v>
      </c>
      <c r="D359" s="43">
        <v>5056.5600000000004</v>
      </c>
      <c r="E359" s="56">
        <v>-0.09</v>
      </c>
      <c r="F359" s="109">
        <v>1.5</v>
      </c>
      <c r="G359" s="56">
        <v>2.23</v>
      </c>
      <c r="H359" s="56">
        <v>2.85</v>
      </c>
      <c r="I359" s="109">
        <v>4.1900000000000004</v>
      </c>
      <c r="K359" s="4">
        <f t="shared" si="11"/>
        <v>-7</v>
      </c>
      <c r="L359" s="68"/>
      <c r="M359" s="68"/>
      <c r="N359" s="68"/>
      <c r="O359" s="68"/>
      <c r="P359" s="68"/>
    </row>
    <row r="360" spans="1:16" ht="10.35" customHeight="1" x14ac:dyDescent="0.25">
      <c r="A360" s="4" t="str">
        <f t="shared" ca="1" si="12"/>
        <v>2018SET</v>
      </c>
      <c r="B360" s="24"/>
      <c r="C360" s="45" t="s">
        <v>15</v>
      </c>
      <c r="D360" s="73">
        <v>5080.83</v>
      </c>
      <c r="E360" s="73">
        <v>0.48</v>
      </c>
      <c r="F360" s="73">
        <v>0.72</v>
      </c>
      <c r="G360" s="73">
        <v>2.62</v>
      </c>
      <c r="H360" s="73">
        <v>3.34</v>
      </c>
      <c r="I360" s="113">
        <v>4.53</v>
      </c>
      <c r="K360" s="4">
        <f t="shared" si="11"/>
        <v>-8</v>
      </c>
      <c r="L360" s="68"/>
      <c r="M360" s="68"/>
      <c r="N360" s="68"/>
      <c r="O360" s="68"/>
      <c r="P360" s="68"/>
    </row>
    <row r="361" spans="1:16" ht="10.35" customHeight="1" x14ac:dyDescent="0.25">
      <c r="A361" s="4" t="str">
        <f t="shared" ca="1" si="12"/>
        <v>2018OUT</v>
      </c>
      <c r="B361" s="24"/>
      <c r="C361" s="45" t="s">
        <v>16</v>
      </c>
      <c r="D361" s="73">
        <v>5103.6899999999996</v>
      </c>
      <c r="E361" s="73">
        <v>0.45</v>
      </c>
      <c r="F361" s="73">
        <v>0.84</v>
      </c>
      <c r="G361" s="73">
        <v>2.86</v>
      </c>
      <c r="H361" s="73">
        <v>3.81</v>
      </c>
      <c r="I361" s="113">
        <v>4.5599999999999996</v>
      </c>
      <c r="K361" s="4">
        <f t="shared" si="11"/>
        <v>-9</v>
      </c>
      <c r="L361" s="68"/>
      <c r="M361" s="68"/>
      <c r="N361" s="68"/>
      <c r="O361" s="68"/>
      <c r="P361" s="68"/>
    </row>
    <row r="362" spans="1:16" ht="10.35" customHeight="1" x14ac:dyDescent="0.25">
      <c r="A362" s="4" t="str">
        <f t="shared" ca="1" si="12"/>
        <v>2018NOV</v>
      </c>
      <c r="B362" s="24"/>
      <c r="C362" s="45" t="s">
        <v>17</v>
      </c>
      <c r="D362" s="73">
        <v>5092.97</v>
      </c>
      <c r="E362" s="74">
        <v>-0.21</v>
      </c>
      <c r="F362" s="98">
        <v>0.72</v>
      </c>
      <c r="G362" s="73">
        <v>2.23</v>
      </c>
      <c r="H362" s="74">
        <v>3.59</v>
      </c>
      <c r="I362" s="114">
        <v>4.05</v>
      </c>
      <c r="K362" s="4">
        <f t="shared" si="11"/>
        <v>-10</v>
      </c>
      <c r="L362" s="68"/>
      <c r="M362" s="68"/>
      <c r="N362" s="68"/>
      <c r="O362" s="68"/>
      <c r="P362" s="68"/>
    </row>
    <row r="363" spans="1:16" ht="10.35" customHeight="1" thickBot="1" x14ac:dyDescent="0.3">
      <c r="A363" s="4" t="str">
        <f t="shared" ca="1" si="12"/>
        <v>2018DEZ</v>
      </c>
      <c r="B363" s="69"/>
      <c r="C363" s="76" t="s">
        <v>18</v>
      </c>
      <c r="D363" s="115">
        <v>5100.6099999999997</v>
      </c>
      <c r="E363" s="115">
        <v>0.15</v>
      </c>
      <c r="F363" s="115">
        <v>0.39</v>
      </c>
      <c r="G363" s="115">
        <v>1.1100000000000001</v>
      </c>
      <c r="H363" s="115">
        <v>3.75</v>
      </c>
      <c r="I363" s="115">
        <v>3.75</v>
      </c>
      <c r="K363" s="4">
        <f t="shared" si="11"/>
        <v>-11</v>
      </c>
      <c r="L363" s="68"/>
      <c r="M363" s="68"/>
      <c r="N363" s="68"/>
      <c r="O363" s="68"/>
      <c r="P363" s="68"/>
    </row>
    <row r="364" spans="1:16" ht="12" customHeight="1" thickTop="1" x14ac:dyDescent="0.25">
      <c r="A364" s="4" t="str">
        <f t="shared" ca="1" si="12"/>
        <v/>
      </c>
      <c r="B364" s="116"/>
      <c r="C364" s="88"/>
      <c r="D364" s="117"/>
      <c r="E364" s="117"/>
      <c r="F364" s="117"/>
      <c r="G364" s="117"/>
      <c r="H364" s="117"/>
      <c r="I364" s="117"/>
      <c r="K364" s="4" t="str">
        <f t="shared" si="11"/>
        <v/>
      </c>
      <c r="L364" s="68"/>
      <c r="M364" s="68"/>
      <c r="N364" s="68"/>
      <c r="O364" s="68"/>
      <c r="P364" s="68"/>
    </row>
    <row r="365" spans="1:16" ht="15.75" customHeight="1" x14ac:dyDescent="0.3">
      <c r="A365" s="4" t="str">
        <f t="shared" ca="1" si="12"/>
        <v/>
      </c>
      <c r="B365" s="162">
        <f>B292+1</f>
        <v>14</v>
      </c>
      <c r="C365" s="162"/>
      <c r="D365" s="162"/>
      <c r="E365" s="162"/>
      <c r="F365" s="162"/>
      <c r="G365" s="162"/>
      <c r="H365" s="162"/>
      <c r="I365" s="162"/>
      <c r="K365" s="4" t="str">
        <f t="shared" si="11"/>
        <v/>
      </c>
      <c r="L365" s="68"/>
      <c r="M365" s="68"/>
      <c r="N365" s="68"/>
      <c r="O365" s="68"/>
      <c r="P365" s="68"/>
    </row>
    <row r="366" spans="1:16" ht="18" customHeight="1" x14ac:dyDescent="0.35">
      <c r="A366" s="4" t="str">
        <f t="shared" ca="1" si="12"/>
        <v/>
      </c>
      <c r="B366" s="158" t="s">
        <v>0</v>
      </c>
      <c r="C366" s="158"/>
      <c r="D366" s="158"/>
      <c r="E366" s="158"/>
      <c r="F366" s="158"/>
      <c r="G366" s="158"/>
      <c r="H366" s="158"/>
      <c r="I366" s="158"/>
      <c r="K366" s="4" t="str">
        <f t="shared" si="11"/>
        <v/>
      </c>
      <c r="L366" s="68"/>
      <c r="M366" s="68"/>
      <c r="N366" s="68"/>
      <c r="O366" s="68"/>
      <c r="P366" s="68"/>
    </row>
    <row r="367" spans="1:16" ht="12" customHeight="1" thickBot="1" x14ac:dyDescent="0.3">
      <c r="A367" s="4" t="str">
        <f t="shared" ca="1" si="12"/>
        <v/>
      </c>
      <c r="B367" s="10"/>
      <c r="C367" s="10"/>
      <c r="D367" s="38"/>
      <c r="E367" s="10"/>
      <c r="F367" s="10"/>
      <c r="G367" s="10"/>
      <c r="H367" s="10"/>
      <c r="I367" s="11" t="s">
        <v>19</v>
      </c>
      <c r="K367" s="4" t="str">
        <f t="shared" si="11"/>
        <v/>
      </c>
      <c r="L367" s="68"/>
      <c r="M367" s="68"/>
      <c r="N367" s="68"/>
      <c r="O367" s="68"/>
      <c r="P367" s="68"/>
    </row>
    <row r="368" spans="1:16" ht="13.05" customHeight="1" thickTop="1" x14ac:dyDescent="0.3">
      <c r="A368" s="4" t="str">
        <f t="shared" ca="1" si="12"/>
        <v/>
      </c>
      <c r="B368" s="12"/>
      <c r="C368" s="12"/>
      <c r="D368" s="1"/>
      <c r="E368" s="159" t="s">
        <v>43</v>
      </c>
      <c r="F368" s="160"/>
      <c r="G368" s="160"/>
      <c r="H368" s="160"/>
      <c r="I368" s="160"/>
      <c r="K368" s="4" t="str">
        <f t="shared" si="11"/>
        <v/>
      </c>
      <c r="L368" s="68"/>
      <c r="M368" s="68"/>
      <c r="N368" s="68"/>
      <c r="O368" s="68"/>
      <c r="P368" s="68"/>
    </row>
    <row r="369" spans="1:16" ht="13.05" customHeight="1" x14ac:dyDescent="0.3">
      <c r="A369" s="4" t="str">
        <f t="shared" ca="1" si="12"/>
        <v>ANOMÊS</v>
      </c>
      <c r="B369" s="13" t="s">
        <v>2</v>
      </c>
      <c r="C369" s="14" t="s">
        <v>3</v>
      </c>
      <c r="D369" s="14" t="s">
        <v>4</v>
      </c>
      <c r="E369" s="161" t="s">
        <v>5</v>
      </c>
      <c r="F369" s="161"/>
      <c r="G369" s="161"/>
      <c r="H369" s="161"/>
      <c r="I369" s="161"/>
      <c r="K369" s="4" t="str">
        <f t="shared" si="11"/>
        <v/>
      </c>
      <c r="L369" s="68"/>
      <c r="M369" s="68"/>
      <c r="N369" s="68"/>
      <c r="O369" s="68"/>
      <c r="P369" s="68"/>
    </row>
    <row r="370" spans="1:16" ht="13.05" customHeight="1" x14ac:dyDescent="0.3">
      <c r="A370" s="4" t="str">
        <f t="shared" ca="1" si="12"/>
        <v/>
      </c>
      <c r="B370" s="13"/>
      <c r="C370" s="14"/>
      <c r="D370" s="15" t="s">
        <v>6</v>
      </c>
      <c r="E370" s="16" t="s">
        <v>40</v>
      </c>
      <c r="F370" s="16">
        <v>3</v>
      </c>
      <c r="G370" s="16">
        <v>6</v>
      </c>
      <c r="H370" s="16" t="s">
        <v>40</v>
      </c>
      <c r="I370" s="104">
        <v>12</v>
      </c>
      <c r="K370" s="4" t="str">
        <f t="shared" si="11"/>
        <v/>
      </c>
      <c r="L370" s="68"/>
      <c r="M370" s="68"/>
      <c r="N370" s="68"/>
      <c r="O370" s="68"/>
      <c r="P370" s="68"/>
    </row>
    <row r="371" spans="1:16" ht="13.05" customHeight="1" thickBot="1" x14ac:dyDescent="0.35">
      <c r="A371" s="4" t="str">
        <f t="shared" ca="1" si="12"/>
        <v/>
      </c>
      <c r="B371" s="17"/>
      <c r="C371" s="17"/>
      <c r="D371" s="118"/>
      <c r="E371" s="18" t="s">
        <v>3</v>
      </c>
      <c r="F371" s="19" t="s">
        <v>41</v>
      </c>
      <c r="G371" s="119" t="s">
        <v>41</v>
      </c>
      <c r="H371" s="120" t="s">
        <v>2</v>
      </c>
      <c r="I371" s="121" t="s">
        <v>41</v>
      </c>
      <c r="K371" s="4" t="str">
        <f t="shared" si="11"/>
        <v/>
      </c>
      <c r="L371" s="68"/>
      <c r="M371" s="68"/>
      <c r="N371" s="68"/>
      <c r="O371" s="68"/>
      <c r="P371" s="68"/>
    </row>
    <row r="372" spans="1:16" ht="7.05" customHeight="1" x14ac:dyDescent="0.25">
      <c r="A372" s="4" t="str">
        <f t="shared" ca="1" si="12"/>
        <v/>
      </c>
      <c r="B372" s="122"/>
      <c r="C372" s="123"/>
      <c r="D372" s="97"/>
      <c r="E372" s="124"/>
      <c r="F372" s="124"/>
      <c r="G372" s="97"/>
      <c r="H372" s="74"/>
      <c r="I372" s="125"/>
      <c r="K372" s="4" t="str">
        <f t="shared" si="11"/>
        <v/>
      </c>
      <c r="L372" s="68"/>
      <c r="M372" s="68"/>
      <c r="N372" s="68"/>
      <c r="O372" s="68"/>
      <c r="P372" s="68"/>
    </row>
    <row r="373" spans="1:16" ht="10.35" customHeight="1" x14ac:dyDescent="0.25">
      <c r="A373" s="4" t="str">
        <f t="shared" ca="1" si="12"/>
        <v>2019JAN</v>
      </c>
      <c r="B373" s="24">
        <v>2019</v>
      </c>
      <c r="C373" s="126" t="s">
        <v>7</v>
      </c>
      <c r="D373" s="97">
        <v>5116.93</v>
      </c>
      <c r="E373" s="74">
        <v>0.32</v>
      </c>
      <c r="F373" s="74">
        <v>0.26</v>
      </c>
      <c r="G373" s="97">
        <v>1.1000000000000001</v>
      </c>
      <c r="H373" s="74">
        <v>0.32</v>
      </c>
      <c r="I373" s="73">
        <v>3.78</v>
      </c>
      <c r="K373" s="4">
        <f t="shared" si="11"/>
        <v>0</v>
      </c>
      <c r="L373" s="68"/>
      <c r="M373" s="68"/>
      <c r="N373" s="68"/>
      <c r="O373" s="68"/>
      <c r="P373" s="68"/>
    </row>
    <row r="374" spans="1:16" ht="10.35" customHeight="1" x14ac:dyDescent="0.25">
      <c r="A374" s="4" t="str">
        <f t="shared" ca="1" si="12"/>
        <v>2019FEV</v>
      </c>
      <c r="B374" s="24"/>
      <c r="C374" s="126" t="s">
        <v>8</v>
      </c>
      <c r="D374" s="73">
        <v>5138.93</v>
      </c>
      <c r="E374" s="73">
        <v>0.43</v>
      </c>
      <c r="F374" s="73">
        <v>0.9</v>
      </c>
      <c r="G374" s="73">
        <v>1.63</v>
      </c>
      <c r="H374" s="73">
        <v>0.75</v>
      </c>
      <c r="I374" s="73">
        <v>3.89</v>
      </c>
      <c r="K374" s="4">
        <f t="shared" si="11"/>
        <v>-1</v>
      </c>
      <c r="L374" s="68"/>
      <c r="M374" s="68"/>
      <c r="N374" s="68"/>
      <c r="O374" s="68"/>
      <c r="P374" s="68"/>
    </row>
    <row r="375" spans="1:16" ht="10.35" customHeight="1" x14ac:dyDescent="0.25">
      <c r="A375" s="4" t="str">
        <f t="shared" ca="1" si="12"/>
        <v>2019MAR</v>
      </c>
      <c r="B375" s="24"/>
      <c r="C375" s="126" t="s">
        <v>9</v>
      </c>
      <c r="D375" s="73">
        <v>5177.47</v>
      </c>
      <c r="E375" s="74">
        <v>0.75</v>
      </c>
      <c r="F375" s="74">
        <v>1.51</v>
      </c>
      <c r="G375" s="97">
        <v>1.9</v>
      </c>
      <c r="H375" s="98">
        <v>1.51</v>
      </c>
      <c r="I375" s="73">
        <v>4.58</v>
      </c>
      <c r="K375" s="4">
        <f t="shared" si="11"/>
        <v>-2</v>
      </c>
      <c r="L375" s="68"/>
      <c r="M375" s="68"/>
      <c r="N375" s="68"/>
      <c r="O375" s="68"/>
      <c r="P375" s="68"/>
    </row>
    <row r="376" spans="1:16" ht="10.35" customHeight="1" x14ac:dyDescent="0.25">
      <c r="A376" s="4" t="str">
        <f t="shared" ca="1" si="12"/>
        <v>2019ABR</v>
      </c>
      <c r="B376" s="24"/>
      <c r="C376" s="126" t="s">
        <v>10</v>
      </c>
      <c r="D376" s="73">
        <v>5206.9799999999996</v>
      </c>
      <c r="E376" s="74">
        <v>0.56999999999999995</v>
      </c>
      <c r="F376" s="74">
        <v>1.76</v>
      </c>
      <c r="G376" s="97">
        <v>2.02</v>
      </c>
      <c r="H376" s="98">
        <v>2.09</v>
      </c>
      <c r="I376" s="73">
        <v>4.9400000000000004</v>
      </c>
      <c r="K376" s="4">
        <f t="shared" si="11"/>
        <v>-3</v>
      </c>
      <c r="L376" s="68"/>
      <c r="M376" s="68"/>
      <c r="N376" s="68"/>
      <c r="O376" s="68"/>
      <c r="P376" s="68"/>
    </row>
    <row r="377" spans="1:16" ht="10.35" customHeight="1" x14ac:dyDescent="0.25">
      <c r="A377" s="4" t="str">
        <f t="shared" ca="1" si="12"/>
        <v>2019MAI</v>
      </c>
      <c r="B377" s="24"/>
      <c r="C377" s="126" t="s">
        <v>11</v>
      </c>
      <c r="D377" s="73">
        <v>5213.75</v>
      </c>
      <c r="E377" s="74">
        <v>0.13</v>
      </c>
      <c r="F377" s="74">
        <v>1.46</v>
      </c>
      <c r="G377" s="97">
        <v>2.37</v>
      </c>
      <c r="H377" s="98">
        <v>2.2200000000000002</v>
      </c>
      <c r="I377" s="73">
        <v>4.66</v>
      </c>
      <c r="K377" s="4">
        <f t="shared" si="11"/>
        <v>-4</v>
      </c>
      <c r="L377" s="68"/>
      <c r="M377" s="68"/>
      <c r="N377" s="68"/>
      <c r="O377" s="68"/>
      <c r="P377" s="68"/>
    </row>
    <row r="378" spans="1:16" ht="10.35" customHeight="1" x14ac:dyDescent="0.25">
      <c r="A378" s="4" t="str">
        <f t="shared" ca="1" si="12"/>
        <v>2019JUN</v>
      </c>
      <c r="B378" s="24"/>
      <c r="C378" s="126" t="s">
        <v>12</v>
      </c>
      <c r="D378" s="73">
        <v>5214.2700000000004</v>
      </c>
      <c r="E378" s="74">
        <v>0.01</v>
      </c>
      <c r="F378" s="74">
        <v>0.71</v>
      </c>
      <c r="G378" s="97">
        <v>2.23</v>
      </c>
      <c r="H378" s="98">
        <v>2.23</v>
      </c>
      <c r="I378" s="73">
        <v>3.37</v>
      </c>
      <c r="K378" s="4">
        <f t="shared" si="11"/>
        <v>-5</v>
      </c>
      <c r="L378" s="68"/>
      <c r="M378" s="68"/>
      <c r="N378" s="68"/>
      <c r="O378" s="68"/>
      <c r="P378" s="68"/>
    </row>
    <row r="379" spans="1:16" ht="10.35" customHeight="1" x14ac:dyDescent="0.25">
      <c r="A379" s="4" t="str">
        <f t="shared" ca="1" si="12"/>
        <v>2019JUL</v>
      </c>
      <c r="B379" s="24"/>
      <c r="C379" s="126" t="s">
        <v>13</v>
      </c>
      <c r="D379" s="73">
        <v>5224.18</v>
      </c>
      <c r="E379" s="74">
        <v>0.19</v>
      </c>
      <c r="F379" s="74">
        <v>0.33</v>
      </c>
      <c r="G379" s="97">
        <v>2.1</v>
      </c>
      <c r="H379" s="98">
        <v>2.42</v>
      </c>
      <c r="I379" s="73">
        <v>3.22</v>
      </c>
      <c r="K379" s="4">
        <f t="shared" si="11"/>
        <v>-6</v>
      </c>
      <c r="L379" s="68"/>
      <c r="M379" s="68"/>
      <c r="N379" s="68"/>
      <c r="O379" s="68"/>
      <c r="P379" s="68"/>
    </row>
    <row r="380" spans="1:16" ht="10.35" customHeight="1" x14ac:dyDescent="0.25">
      <c r="A380" s="4" t="str">
        <f t="shared" ca="1" si="12"/>
        <v>2019AGO</v>
      </c>
      <c r="B380" s="24"/>
      <c r="C380" s="126" t="s">
        <v>14</v>
      </c>
      <c r="D380" s="73">
        <v>5229.93</v>
      </c>
      <c r="E380" s="74">
        <v>0.11</v>
      </c>
      <c r="F380" s="74">
        <v>0.31</v>
      </c>
      <c r="G380" s="97">
        <v>1.77</v>
      </c>
      <c r="H380" s="98">
        <v>2.54</v>
      </c>
      <c r="I380" s="73">
        <v>3.43</v>
      </c>
      <c r="K380" s="4">
        <f t="shared" si="11"/>
        <v>-7</v>
      </c>
      <c r="L380" s="68"/>
      <c r="M380" s="68"/>
      <c r="N380" s="68"/>
      <c r="O380" s="68"/>
      <c r="P380" s="68"/>
    </row>
    <row r="381" spans="1:16" ht="10.35" customHeight="1" x14ac:dyDescent="0.25">
      <c r="A381" s="4" t="str">
        <f t="shared" ca="1" si="12"/>
        <v>2019SET</v>
      </c>
      <c r="B381" s="24"/>
      <c r="C381" s="126" t="s">
        <v>15</v>
      </c>
      <c r="D381" s="73">
        <v>5227.84</v>
      </c>
      <c r="E381" s="74">
        <v>-0.04</v>
      </c>
      <c r="F381" s="74">
        <v>0.26</v>
      </c>
      <c r="G381" s="97">
        <v>0.97</v>
      </c>
      <c r="H381" s="98">
        <v>2.4900000000000002</v>
      </c>
      <c r="I381" s="73">
        <v>2.89</v>
      </c>
      <c r="K381" s="4">
        <f t="shared" si="11"/>
        <v>-8</v>
      </c>
      <c r="L381" s="68"/>
      <c r="M381" s="68"/>
      <c r="N381" s="68"/>
      <c r="O381" s="68"/>
      <c r="P381" s="68"/>
    </row>
    <row r="382" spans="1:16" ht="10.35" customHeight="1" x14ac:dyDescent="0.25">
      <c r="A382" s="4" t="str">
        <f t="shared" ca="1" si="12"/>
        <v>2019OUT</v>
      </c>
      <c r="B382" s="24"/>
      <c r="C382" s="126" t="s">
        <v>16</v>
      </c>
      <c r="D382" s="73">
        <v>5233.07</v>
      </c>
      <c r="E382" s="74">
        <v>0.1</v>
      </c>
      <c r="F382" s="74">
        <v>0.17</v>
      </c>
      <c r="G382" s="97">
        <v>0.5</v>
      </c>
      <c r="H382" s="98">
        <v>2.6</v>
      </c>
      <c r="I382" s="73">
        <v>2.54</v>
      </c>
      <c r="K382" s="4">
        <f t="shared" si="11"/>
        <v>-9</v>
      </c>
      <c r="L382" s="68"/>
      <c r="M382" s="68"/>
      <c r="N382" s="68"/>
      <c r="O382" s="68"/>
      <c r="P382" s="68"/>
    </row>
    <row r="383" spans="1:16" ht="10.35" customHeight="1" x14ac:dyDescent="0.25">
      <c r="A383" s="4" t="str">
        <f t="shared" ca="1" si="12"/>
        <v>2019NOV</v>
      </c>
      <c r="B383" s="24"/>
      <c r="C383" s="126" t="s">
        <v>17</v>
      </c>
      <c r="D383" s="73">
        <v>5259.76</v>
      </c>
      <c r="E383" s="74">
        <v>0.51</v>
      </c>
      <c r="F383" s="74">
        <v>0.56999999999999995</v>
      </c>
      <c r="G383" s="97">
        <v>0.88</v>
      </c>
      <c r="H383" s="98">
        <v>3.12</v>
      </c>
      <c r="I383" s="73">
        <v>3.27</v>
      </c>
      <c r="K383" s="4">
        <f t="shared" si="11"/>
        <v>-10</v>
      </c>
      <c r="L383" s="68"/>
      <c r="M383" s="68"/>
      <c r="N383" s="68"/>
      <c r="O383" s="68"/>
      <c r="P383" s="68"/>
    </row>
    <row r="384" spans="1:16" ht="10.35" customHeight="1" x14ac:dyDescent="0.25">
      <c r="A384" s="4" t="str">
        <f t="shared" ca="1" si="12"/>
        <v>2019DEZ</v>
      </c>
      <c r="B384" s="24"/>
      <c r="C384" s="126" t="s">
        <v>18</v>
      </c>
      <c r="D384" s="73">
        <v>5320.25</v>
      </c>
      <c r="E384" s="74">
        <v>1.1499999999999999</v>
      </c>
      <c r="F384" s="74">
        <v>1.77</v>
      </c>
      <c r="G384" s="97">
        <v>2.0299999999999998</v>
      </c>
      <c r="H384" s="98">
        <v>4.3099999999999996</v>
      </c>
      <c r="I384" s="73">
        <v>4.3099999999999996</v>
      </c>
      <c r="K384" s="4">
        <f t="shared" si="11"/>
        <v>-11</v>
      </c>
      <c r="L384" s="68"/>
      <c r="M384" s="68"/>
      <c r="N384" s="68"/>
      <c r="O384" s="68"/>
      <c r="P384" s="68"/>
    </row>
    <row r="385" spans="1:16" ht="10.35" customHeight="1" x14ac:dyDescent="0.25">
      <c r="A385" s="4" t="str">
        <f t="shared" ca="1" si="12"/>
        <v/>
      </c>
      <c r="B385" s="24"/>
      <c r="C385" s="126"/>
      <c r="D385" s="73"/>
      <c r="E385" s="74"/>
      <c r="F385" s="74"/>
      <c r="G385" s="97"/>
      <c r="H385" s="98"/>
      <c r="I385" s="73"/>
      <c r="K385" s="4" t="str">
        <f t="shared" si="11"/>
        <v/>
      </c>
      <c r="L385" s="68"/>
      <c r="M385" s="68"/>
      <c r="N385" s="68"/>
      <c r="O385" s="68"/>
      <c r="P385" s="68"/>
    </row>
    <row r="386" spans="1:16" ht="10.35" customHeight="1" x14ac:dyDescent="0.25">
      <c r="A386" s="4" t="str">
        <f t="shared" ca="1" si="12"/>
        <v>2020JAN</v>
      </c>
      <c r="B386" s="24">
        <v>2020</v>
      </c>
      <c r="C386" s="126" t="s">
        <v>7</v>
      </c>
      <c r="D386" s="73">
        <v>5331.42</v>
      </c>
      <c r="E386" s="74">
        <v>0.21</v>
      </c>
      <c r="F386" s="74">
        <v>1.88</v>
      </c>
      <c r="G386" s="97">
        <v>2.0499999999999998</v>
      </c>
      <c r="H386" s="98">
        <v>0.21</v>
      </c>
      <c r="I386" s="73">
        <v>4.1900000000000004</v>
      </c>
      <c r="K386" s="4">
        <f t="shared" si="11"/>
        <v>0</v>
      </c>
      <c r="L386" s="68"/>
      <c r="M386" s="68"/>
      <c r="N386" s="68"/>
      <c r="O386" s="68"/>
      <c r="P386" s="68"/>
    </row>
    <row r="387" spans="1:16" ht="10.35" customHeight="1" x14ac:dyDescent="0.25">
      <c r="A387" s="4" t="str">
        <f t="shared" ca="1" si="12"/>
        <v>2020FEV</v>
      </c>
      <c r="B387" s="24"/>
      <c r="C387" s="126" t="s">
        <v>8</v>
      </c>
      <c r="D387" s="73">
        <v>5344.75</v>
      </c>
      <c r="E387" s="74">
        <v>0.25</v>
      </c>
      <c r="F387" s="74">
        <v>1.62</v>
      </c>
      <c r="G387" s="97">
        <v>2.2000000000000002</v>
      </c>
      <c r="H387" s="98">
        <v>0.46</v>
      </c>
      <c r="I387" s="73">
        <v>4.01</v>
      </c>
      <c r="K387" s="4">
        <f t="shared" si="11"/>
        <v>-1</v>
      </c>
      <c r="L387" s="68"/>
      <c r="M387" s="68"/>
      <c r="N387" s="68"/>
      <c r="O387" s="68"/>
      <c r="P387" s="68"/>
    </row>
    <row r="388" spans="1:16" ht="10.35" customHeight="1" x14ac:dyDescent="0.25">
      <c r="A388" s="4" t="str">
        <f t="shared" ca="1" si="12"/>
        <v>2020MAR</v>
      </c>
      <c r="B388" s="24"/>
      <c r="C388" s="126" t="s">
        <v>9</v>
      </c>
      <c r="D388" s="73">
        <v>5348.49</v>
      </c>
      <c r="E388" s="74">
        <v>7.0000000000000007E-2</v>
      </c>
      <c r="F388" s="74">
        <v>0.53</v>
      </c>
      <c r="G388" s="97">
        <v>2.31</v>
      </c>
      <c r="H388" s="98">
        <v>0.53</v>
      </c>
      <c r="I388" s="73">
        <v>3.3</v>
      </c>
      <c r="K388" s="4">
        <f t="shared" si="11"/>
        <v>-2</v>
      </c>
      <c r="L388" s="68"/>
      <c r="M388" s="68"/>
      <c r="N388" s="68"/>
      <c r="O388" s="68"/>
      <c r="P388" s="68"/>
    </row>
    <row r="389" spans="1:16" ht="10.35" customHeight="1" x14ac:dyDescent="0.25">
      <c r="A389" s="4" t="str">
        <f t="shared" ca="1" si="12"/>
        <v>2020ABR</v>
      </c>
      <c r="B389" s="24"/>
      <c r="C389" s="126" t="s">
        <v>10</v>
      </c>
      <c r="D389" s="73">
        <v>5331.91</v>
      </c>
      <c r="E389" s="74">
        <v>-0.31</v>
      </c>
      <c r="F389" s="74">
        <v>0.01</v>
      </c>
      <c r="G389" s="97">
        <v>1.89</v>
      </c>
      <c r="H389" s="98">
        <v>0.22</v>
      </c>
      <c r="I389" s="73">
        <v>2.4</v>
      </c>
      <c r="K389" s="4">
        <f t="shared" si="11"/>
        <v>-3</v>
      </c>
      <c r="L389" s="68"/>
      <c r="M389" s="68"/>
      <c r="N389" s="68"/>
      <c r="O389" s="68"/>
      <c r="P389" s="68"/>
    </row>
    <row r="390" spans="1:16" ht="10.35" customHeight="1" x14ac:dyDescent="0.25">
      <c r="A390" s="4" t="str">
        <f t="shared" ca="1" si="12"/>
        <v>2020MAI</v>
      </c>
      <c r="B390" s="24"/>
      <c r="C390" s="126" t="s">
        <v>11</v>
      </c>
      <c r="D390" s="73">
        <v>5311.65</v>
      </c>
      <c r="E390" s="74">
        <v>-0.38</v>
      </c>
      <c r="F390" s="74">
        <v>-0.62</v>
      </c>
      <c r="G390" s="97">
        <v>0.99</v>
      </c>
      <c r="H390" s="98">
        <v>-0.16</v>
      </c>
      <c r="I390" s="73">
        <v>1.88</v>
      </c>
      <c r="K390" s="4">
        <f t="shared" si="11"/>
        <v>-4</v>
      </c>
      <c r="L390" s="68"/>
      <c r="M390" s="68"/>
      <c r="N390" s="68"/>
      <c r="O390" s="68"/>
      <c r="P390" s="68"/>
    </row>
    <row r="391" spans="1:16" ht="10.35" customHeight="1" x14ac:dyDescent="0.25">
      <c r="A391" s="4" t="str">
        <f t="shared" ca="1" si="12"/>
        <v>2020JUN</v>
      </c>
      <c r="B391" s="24"/>
      <c r="C391" s="126" t="s">
        <v>12</v>
      </c>
      <c r="D391" s="73">
        <v>5325.46</v>
      </c>
      <c r="E391" s="74">
        <v>0.26</v>
      </c>
      <c r="F391" s="74">
        <v>-0.43</v>
      </c>
      <c r="G391" s="97">
        <v>0.1</v>
      </c>
      <c r="H391" s="98">
        <v>0.1</v>
      </c>
      <c r="I391" s="73">
        <v>2.13</v>
      </c>
      <c r="K391" s="4">
        <f t="shared" si="11"/>
        <v>-5</v>
      </c>
      <c r="L391" s="68"/>
      <c r="M391" s="68"/>
      <c r="N391" s="68"/>
      <c r="O391" s="68"/>
      <c r="P391" s="68"/>
    </row>
    <row r="392" spans="1:16" ht="10.35" customHeight="1" x14ac:dyDescent="0.25">
      <c r="A392" s="4" t="str">
        <f t="shared" ca="1" si="12"/>
        <v>2020JUL</v>
      </c>
      <c r="B392" s="24"/>
      <c r="C392" s="126" t="s">
        <v>13</v>
      </c>
      <c r="D392" s="73">
        <v>5344.63</v>
      </c>
      <c r="E392" s="74">
        <v>0.36</v>
      </c>
      <c r="F392" s="74">
        <v>0.24</v>
      </c>
      <c r="G392" s="97">
        <v>0.25</v>
      </c>
      <c r="H392" s="98">
        <v>0.46</v>
      </c>
      <c r="I392" s="73">
        <v>2.31</v>
      </c>
      <c r="K392" s="4">
        <f t="shared" si="11"/>
        <v>-6</v>
      </c>
      <c r="L392" s="68"/>
      <c r="M392" s="68"/>
      <c r="N392" s="68"/>
      <c r="O392" s="68"/>
      <c r="P392" s="68"/>
    </row>
    <row r="393" spans="1:16" ht="10.35" customHeight="1" x14ac:dyDescent="0.25">
      <c r="A393" s="4" t="str">
        <f t="shared" ca="1" si="12"/>
        <v>2020AGO</v>
      </c>
      <c r="B393" s="24"/>
      <c r="C393" s="126" t="s">
        <v>14</v>
      </c>
      <c r="D393" s="73">
        <v>5357.46</v>
      </c>
      <c r="E393" s="74">
        <v>0.24</v>
      </c>
      <c r="F393" s="74">
        <v>0.86</v>
      </c>
      <c r="G393" s="97">
        <v>0.24</v>
      </c>
      <c r="H393" s="98">
        <v>0.7</v>
      </c>
      <c r="I393" s="73">
        <v>2.44</v>
      </c>
      <c r="K393" s="4">
        <f t="shared" si="11"/>
        <v>-7</v>
      </c>
      <c r="L393" s="68"/>
      <c r="M393" s="68"/>
      <c r="N393" s="68"/>
      <c r="O393" s="68"/>
      <c r="P393" s="68"/>
    </row>
    <row r="394" spans="1:16" ht="10.35" customHeight="1" x14ac:dyDescent="0.25">
      <c r="A394" s="4" t="str">
        <f t="shared" ca="1" si="12"/>
        <v>2020SET</v>
      </c>
      <c r="B394" s="24"/>
      <c r="C394" s="126" t="s">
        <v>15</v>
      </c>
      <c r="D394" s="73">
        <v>5391.75</v>
      </c>
      <c r="E394" s="74">
        <v>0.64</v>
      </c>
      <c r="F394" s="74">
        <v>1.24</v>
      </c>
      <c r="G394" s="97">
        <v>0.81</v>
      </c>
      <c r="H394" s="98">
        <v>1.34</v>
      </c>
      <c r="I394" s="73">
        <v>3.14</v>
      </c>
      <c r="K394" s="4">
        <f t="shared" si="11"/>
        <v>-8</v>
      </c>
      <c r="L394" s="68"/>
      <c r="M394" s="68"/>
      <c r="N394" s="68"/>
      <c r="O394" s="68"/>
      <c r="P394" s="68"/>
    </row>
    <row r="395" spans="1:16" ht="10.35" customHeight="1" x14ac:dyDescent="0.25">
      <c r="A395" s="4" t="str">
        <f t="shared" ca="1" si="12"/>
        <v>2020OUT</v>
      </c>
      <c r="B395" s="24"/>
      <c r="C395" s="126" t="s">
        <v>16</v>
      </c>
      <c r="D395" s="73">
        <v>5438.12</v>
      </c>
      <c r="E395" s="74">
        <v>0.86</v>
      </c>
      <c r="F395" s="74">
        <v>1.75</v>
      </c>
      <c r="G395" s="97">
        <v>1.99</v>
      </c>
      <c r="H395" s="98">
        <v>2.2200000000000002</v>
      </c>
      <c r="I395" s="73">
        <v>3.92</v>
      </c>
      <c r="K395" s="4">
        <f t="shared" si="11"/>
        <v>-9</v>
      </c>
      <c r="L395" s="68"/>
      <c r="M395" s="68"/>
      <c r="N395" s="68"/>
      <c r="O395" s="68"/>
      <c r="P395" s="68"/>
    </row>
    <row r="396" spans="1:16" ht="10.35" customHeight="1" x14ac:dyDescent="0.25">
      <c r="A396" s="4" t="str">
        <f t="shared" ca="1" si="12"/>
        <v>2020NOV</v>
      </c>
      <c r="B396" s="24"/>
      <c r="C396" s="126" t="s">
        <v>17</v>
      </c>
      <c r="D396" s="73">
        <v>5486.52</v>
      </c>
      <c r="E396" s="74">
        <v>0.89</v>
      </c>
      <c r="F396" s="74">
        <v>2.41</v>
      </c>
      <c r="G396" s="97">
        <v>3.29</v>
      </c>
      <c r="H396" s="98">
        <v>3.13</v>
      </c>
      <c r="I396" s="73">
        <v>4.3099999999999996</v>
      </c>
      <c r="K396" s="4">
        <f t="shared" si="11"/>
        <v>-10</v>
      </c>
      <c r="L396" s="68"/>
      <c r="M396" s="68"/>
      <c r="N396" s="68"/>
      <c r="O396" s="68"/>
      <c r="P396" s="68"/>
    </row>
    <row r="397" spans="1:16" ht="10.35" customHeight="1" x14ac:dyDescent="0.25">
      <c r="A397" s="4" t="str">
        <f t="shared" ca="1" si="12"/>
        <v>2020DEZ</v>
      </c>
      <c r="B397" s="24"/>
      <c r="C397" s="126" t="s">
        <v>18</v>
      </c>
      <c r="D397" s="73">
        <v>5560.59</v>
      </c>
      <c r="E397" s="74">
        <v>1.35</v>
      </c>
      <c r="F397" s="74">
        <v>3.13</v>
      </c>
      <c r="G397" s="97">
        <v>4.42</v>
      </c>
      <c r="H397" s="98">
        <v>4.5199999999999996</v>
      </c>
      <c r="I397" s="73">
        <v>4.5199999999999996</v>
      </c>
      <c r="K397" s="4">
        <f t="shared" si="11"/>
        <v>-11</v>
      </c>
      <c r="L397" s="68"/>
      <c r="M397" s="68"/>
      <c r="N397" s="68"/>
      <c r="O397" s="68"/>
      <c r="P397" s="68"/>
    </row>
    <row r="398" spans="1:16" ht="10.35" customHeight="1" x14ac:dyDescent="0.25">
      <c r="A398" s="4" t="str">
        <f t="shared" ca="1" si="12"/>
        <v/>
      </c>
      <c r="B398" s="24"/>
      <c r="C398" s="126"/>
      <c r="D398" s="73"/>
      <c r="E398" s="74"/>
      <c r="F398" s="74"/>
      <c r="G398" s="97"/>
      <c r="H398" s="98"/>
      <c r="I398" s="73"/>
      <c r="K398" s="4" t="str">
        <f t="shared" si="11"/>
        <v/>
      </c>
      <c r="L398" s="68"/>
      <c r="M398" s="68"/>
      <c r="N398" s="68"/>
      <c r="O398" s="68"/>
      <c r="P398" s="68"/>
    </row>
    <row r="399" spans="1:16" ht="10.35" customHeight="1" x14ac:dyDescent="0.25">
      <c r="A399" s="4" t="str">
        <f t="shared" ca="1" si="12"/>
        <v>2021JAN</v>
      </c>
      <c r="B399" s="24">
        <v>2021</v>
      </c>
      <c r="C399" s="126" t="s">
        <v>7</v>
      </c>
      <c r="D399" s="73">
        <v>5574.49</v>
      </c>
      <c r="E399" s="74">
        <v>0.25</v>
      </c>
      <c r="F399" s="74">
        <v>2.5099999999999998</v>
      </c>
      <c r="G399" s="97">
        <v>4.3</v>
      </c>
      <c r="H399" s="98">
        <v>0.25</v>
      </c>
      <c r="I399" s="73">
        <v>4.5599999999999996</v>
      </c>
      <c r="K399" s="4">
        <f t="shared" si="11"/>
        <v>0</v>
      </c>
      <c r="L399" s="68"/>
      <c r="M399" s="68"/>
      <c r="N399" s="68"/>
      <c r="O399" s="68"/>
      <c r="P399" s="68"/>
    </row>
    <row r="400" spans="1:16" ht="10.35" customHeight="1" x14ac:dyDescent="0.25">
      <c r="A400" s="4" t="str">
        <f t="shared" ca="1" si="12"/>
        <v>2021FEV</v>
      </c>
      <c r="B400" s="24"/>
      <c r="C400" s="126" t="s">
        <v>8</v>
      </c>
      <c r="D400" s="73">
        <v>5622.43</v>
      </c>
      <c r="E400" s="74">
        <v>0.86</v>
      </c>
      <c r="F400" s="74">
        <v>2.48</v>
      </c>
      <c r="G400" s="97">
        <v>4.95</v>
      </c>
      <c r="H400" s="98">
        <v>1.1100000000000001</v>
      </c>
      <c r="I400" s="73">
        <v>5.2</v>
      </c>
      <c r="K400" s="4">
        <f t="shared" si="11"/>
        <v>-1</v>
      </c>
      <c r="L400" s="68"/>
      <c r="M400" s="68"/>
      <c r="N400" s="68"/>
      <c r="O400" s="68"/>
      <c r="P400" s="68"/>
    </row>
    <row r="401" spans="1:16" ht="10.35" customHeight="1" x14ac:dyDescent="0.25">
      <c r="A401" s="4" t="str">
        <f t="shared" ca="1" si="12"/>
        <v>2021MAR</v>
      </c>
      <c r="B401" s="24"/>
      <c r="C401" s="126" t="s">
        <v>9</v>
      </c>
      <c r="D401" s="73">
        <v>5674.72</v>
      </c>
      <c r="E401" s="74">
        <v>0.93</v>
      </c>
      <c r="F401" s="74">
        <v>2.0499999999999998</v>
      </c>
      <c r="G401" s="97">
        <v>5.25</v>
      </c>
      <c r="H401" s="98">
        <v>2.0499999999999998</v>
      </c>
      <c r="I401" s="73">
        <v>6.1</v>
      </c>
      <c r="K401" s="4">
        <f t="shared" si="11"/>
        <v>-2</v>
      </c>
      <c r="L401" s="68"/>
      <c r="M401" s="68"/>
      <c r="N401" s="68"/>
      <c r="O401" s="68"/>
      <c r="P401" s="68"/>
    </row>
    <row r="402" spans="1:16" ht="10.35" customHeight="1" x14ac:dyDescent="0.25">
      <c r="A402" s="4" t="str">
        <f t="shared" ca="1" si="12"/>
        <v>2021ABR</v>
      </c>
      <c r="B402" s="24"/>
      <c r="C402" s="126" t="s">
        <v>10</v>
      </c>
      <c r="D402" s="73">
        <v>5692.31</v>
      </c>
      <c r="E402" s="74">
        <v>0.31</v>
      </c>
      <c r="F402" s="74">
        <v>2.11</v>
      </c>
      <c r="G402" s="97">
        <v>4.67</v>
      </c>
      <c r="H402" s="98">
        <v>2.37</v>
      </c>
      <c r="I402" s="73">
        <v>6.76</v>
      </c>
      <c r="K402" s="4">
        <f t="shared" si="11"/>
        <v>-3</v>
      </c>
      <c r="L402" s="68"/>
      <c r="M402" s="68"/>
      <c r="N402" s="68"/>
      <c r="O402" s="68"/>
      <c r="P402" s="68"/>
    </row>
    <row r="403" spans="1:16" ht="10.35" customHeight="1" x14ac:dyDescent="0.25">
      <c r="A403" s="4" t="str">
        <f t="shared" ca="1" si="12"/>
        <v>2021MAI</v>
      </c>
      <c r="B403" s="24"/>
      <c r="C403" s="126" t="s">
        <v>11</v>
      </c>
      <c r="D403" s="73">
        <v>5739.56</v>
      </c>
      <c r="E403" s="74">
        <v>0.83</v>
      </c>
      <c r="F403" s="74">
        <v>2.08</v>
      </c>
      <c r="G403" s="97">
        <v>4.6100000000000003</v>
      </c>
      <c r="H403" s="98">
        <v>3.22</v>
      </c>
      <c r="I403" s="73">
        <v>8.06</v>
      </c>
      <c r="K403" s="4">
        <f t="shared" si="11"/>
        <v>-4</v>
      </c>
      <c r="L403" s="68"/>
      <c r="M403" s="68"/>
      <c r="N403" s="68"/>
      <c r="O403" s="68"/>
      <c r="P403" s="68"/>
    </row>
    <row r="404" spans="1:16" ht="10.35" customHeight="1" x14ac:dyDescent="0.25">
      <c r="A404" s="4" t="str">
        <f t="shared" ca="1" si="12"/>
        <v>2021JUN</v>
      </c>
      <c r="B404" s="24"/>
      <c r="C404" s="126" t="s">
        <v>12</v>
      </c>
      <c r="D404" s="73">
        <v>5769.98</v>
      </c>
      <c r="E404" s="74">
        <v>0.53</v>
      </c>
      <c r="F404" s="74">
        <v>1.68</v>
      </c>
      <c r="G404" s="97">
        <v>3.77</v>
      </c>
      <c r="H404" s="98">
        <v>3.77</v>
      </c>
      <c r="I404" s="73">
        <v>8.35</v>
      </c>
      <c r="K404" s="4">
        <f t="shared" si="11"/>
        <v>-5</v>
      </c>
      <c r="L404" s="68"/>
      <c r="M404" s="68"/>
      <c r="N404" s="68"/>
      <c r="O404" s="68"/>
      <c r="P404" s="68"/>
    </row>
    <row r="405" spans="1:16" ht="10.35" customHeight="1" x14ac:dyDescent="0.25">
      <c r="A405" s="4" t="str">
        <f t="shared" ca="1" si="12"/>
        <v>2021JUL</v>
      </c>
      <c r="B405" s="24"/>
      <c r="C405" s="126" t="s">
        <v>13</v>
      </c>
      <c r="D405" s="73">
        <v>5825.37</v>
      </c>
      <c r="E405" s="74">
        <v>0.96</v>
      </c>
      <c r="F405" s="74">
        <v>2.34</v>
      </c>
      <c r="G405" s="97">
        <v>4.5</v>
      </c>
      <c r="H405" s="98">
        <v>4.76</v>
      </c>
      <c r="I405" s="73">
        <v>8.99</v>
      </c>
      <c r="K405" s="4">
        <f t="shared" si="11"/>
        <v>-6</v>
      </c>
      <c r="L405" s="68"/>
      <c r="M405" s="68"/>
      <c r="N405" s="68"/>
      <c r="O405" s="68"/>
      <c r="P405" s="68"/>
    </row>
    <row r="406" spans="1:16" ht="10.35" customHeight="1" x14ac:dyDescent="0.25">
      <c r="A406" s="4" t="str">
        <f t="shared" ca="1" si="12"/>
        <v>2021AGO</v>
      </c>
      <c r="B406" s="24"/>
      <c r="C406" s="126" t="s">
        <v>14</v>
      </c>
      <c r="D406" s="73">
        <v>5876.05</v>
      </c>
      <c r="E406" s="74">
        <v>0.87</v>
      </c>
      <c r="F406" s="74">
        <v>2.38</v>
      </c>
      <c r="G406" s="97">
        <v>4.51</v>
      </c>
      <c r="H406" s="98">
        <v>5.67</v>
      </c>
      <c r="I406" s="73">
        <v>9.68</v>
      </c>
      <c r="K406" s="4">
        <f t="shared" si="11"/>
        <v>-7</v>
      </c>
      <c r="L406" s="68"/>
      <c r="M406" s="68"/>
      <c r="N406" s="68"/>
      <c r="O406" s="68"/>
      <c r="P406" s="68"/>
    </row>
    <row r="407" spans="1:16" ht="10.35" customHeight="1" x14ac:dyDescent="0.25">
      <c r="A407" s="4" t="str">
        <f t="shared" ca="1" si="12"/>
        <v>2021SET</v>
      </c>
      <c r="B407" s="24"/>
      <c r="C407" s="126" t="s">
        <v>15</v>
      </c>
      <c r="D407" s="73">
        <v>5944.21</v>
      </c>
      <c r="E407" s="74">
        <v>1.1599999999999999</v>
      </c>
      <c r="F407" s="74">
        <v>3.02</v>
      </c>
      <c r="G407" s="97">
        <v>4.75</v>
      </c>
      <c r="H407" s="98">
        <v>6.9</v>
      </c>
      <c r="I407" s="73">
        <v>10.25</v>
      </c>
      <c r="K407" s="4">
        <f t="shared" si="11"/>
        <v>-8</v>
      </c>
      <c r="L407" s="68"/>
      <c r="M407" s="68"/>
      <c r="N407" s="68"/>
      <c r="O407" s="68"/>
      <c r="P407" s="68"/>
    </row>
    <row r="408" spans="1:16" ht="10.35" customHeight="1" x14ac:dyDescent="0.25">
      <c r="A408" s="4" t="str">
        <f t="shared" ca="1" si="12"/>
        <v>2021OUT</v>
      </c>
      <c r="B408" s="24"/>
      <c r="C408" s="126" t="s">
        <v>16</v>
      </c>
      <c r="D408" s="73">
        <v>6018.51</v>
      </c>
      <c r="E408" s="74">
        <v>1.25</v>
      </c>
      <c r="F408" s="74">
        <v>3.32</v>
      </c>
      <c r="G408" s="97">
        <v>5.73</v>
      </c>
      <c r="H408" s="98">
        <v>8.24</v>
      </c>
      <c r="I408" s="73">
        <v>10.67</v>
      </c>
      <c r="K408" s="4">
        <f t="shared" si="11"/>
        <v>-9</v>
      </c>
      <c r="L408" s="68"/>
      <c r="M408" s="68"/>
      <c r="N408" s="68"/>
      <c r="O408" s="68"/>
      <c r="P408" s="68"/>
    </row>
    <row r="409" spans="1:16" ht="10.35" customHeight="1" x14ac:dyDescent="0.25">
      <c r="A409" s="4" t="str">
        <f t="shared" ca="1" si="12"/>
        <v>2021NOV</v>
      </c>
      <c r="B409" s="24"/>
      <c r="C409" s="126" t="s">
        <v>17</v>
      </c>
      <c r="D409" s="73">
        <v>6075.69</v>
      </c>
      <c r="E409" s="74">
        <v>0.95</v>
      </c>
      <c r="F409" s="74">
        <v>3.4</v>
      </c>
      <c r="G409" s="97">
        <v>5.86</v>
      </c>
      <c r="H409" s="98">
        <v>9.26</v>
      </c>
      <c r="I409" s="73">
        <v>10.74</v>
      </c>
      <c r="K409" s="4">
        <f t="shared" si="11"/>
        <v>-10</v>
      </c>
      <c r="L409" s="68"/>
      <c r="M409" s="68"/>
      <c r="N409" s="68"/>
      <c r="O409" s="68"/>
      <c r="P409" s="68"/>
    </row>
    <row r="410" spans="1:16" ht="10.35" customHeight="1" x14ac:dyDescent="0.25">
      <c r="A410" s="4" t="str">
        <f t="shared" ca="1" si="12"/>
        <v>2021DEZ</v>
      </c>
      <c r="B410" s="24"/>
      <c r="C410" s="126" t="s">
        <v>18</v>
      </c>
      <c r="D410" s="73">
        <v>6120.04</v>
      </c>
      <c r="E410" s="74">
        <v>0.73</v>
      </c>
      <c r="F410" s="74">
        <v>2.96</v>
      </c>
      <c r="G410" s="97">
        <v>6.07</v>
      </c>
      <c r="H410" s="98">
        <v>10.06</v>
      </c>
      <c r="I410" s="73">
        <v>10.06</v>
      </c>
      <c r="K410" s="4">
        <f t="shared" si="11"/>
        <v>-11</v>
      </c>
      <c r="L410" s="68"/>
      <c r="M410" s="68"/>
      <c r="N410" s="68"/>
      <c r="O410" s="68"/>
      <c r="P410" s="68"/>
    </row>
    <row r="411" spans="1:16" ht="10.35" customHeight="1" x14ac:dyDescent="0.25">
      <c r="A411" s="4" t="str">
        <f t="shared" ca="1" si="12"/>
        <v/>
      </c>
      <c r="B411" s="24"/>
      <c r="C411" s="126"/>
      <c r="D411" s="73"/>
      <c r="E411" s="74"/>
      <c r="F411" s="74"/>
      <c r="G411" s="97"/>
      <c r="H411" s="98"/>
      <c r="I411" s="73"/>
      <c r="K411" s="4" t="str">
        <f t="shared" si="11"/>
        <v/>
      </c>
      <c r="L411" s="68"/>
      <c r="M411" s="68"/>
      <c r="N411" s="68"/>
      <c r="O411" s="68"/>
      <c r="P411" s="68"/>
    </row>
    <row r="412" spans="1:16" ht="10.35" customHeight="1" x14ac:dyDescent="0.25">
      <c r="A412" s="4" t="str">
        <f t="shared" ca="1" si="12"/>
        <v>2022JAN</v>
      </c>
      <c r="B412" s="24">
        <v>2022</v>
      </c>
      <c r="C412" s="126" t="s">
        <v>7</v>
      </c>
      <c r="D412" s="73">
        <v>6153.09</v>
      </c>
      <c r="E412" s="74">
        <v>0.54</v>
      </c>
      <c r="F412" s="74">
        <v>2.2400000000000002</v>
      </c>
      <c r="G412" s="97">
        <v>5.63</v>
      </c>
      <c r="H412" s="98">
        <v>0.54</v>
      </c>
      <c r="I412" s="73">
        <v>10.38</v>
      </c>
      <c r="K412" s="4">
        <f t="shared" si="11"/>
        <v>0</v>
      </c>
      <c r="L412" s="68"/>
      <c r="M412" s="68"/>
      <c r="N412" s="68"/>
      <c r="O412" s="68"/>
      <c r="P412" s="68"/>
    </row>
    <row r="413" spans="1:16" ht="10.35" customHeight="1" x14ac:dyDescent="0.25">
      <c r="A413" s="4" t="str">
        <f t="shared" ca="1" si="12"/>
        <v>2022FEV</v>
      </c>
      <c r="B413" s="24"/>
      <c r="C413" s="126" t="s">
        <v>8</v>
      </c>
      <c r="D413" s="73">
        <v>6215.24</v>
      </c>
      <c r="E413" s="74">
        <v>1.01</v>
      </c>
      <c r="F413" s="74">
        <v>2.2999999999999998</v>
      </c>
      <c r="G413" s="97">
        <v>5.77</v>
      </c>
      <c r="H413" s="98">
        <v>1.56</v>
      </c>
      <c r="I413" s="73">
        <v>10.54</v>
      </c>
      <c r="K413" s="4">
        <f t="shared" si="11"/>
        <v>-1</v>
      </c>
      <c r="L413" s="68"/>
      <c r="M413" s="68"/>
      <c r="N413" s="68"/>
      <c r="O413" s="68"/>
      <c r="P413" s="68"/>
    </row>
    <row r="414" spans="1:16" ht="10.35" customHeight="1" x14ac:dyDescent="0.25">
      <c r="A414" s="4" t="str">
        <f t="shared" ca="1" si="12"/>
        <v>2022MAR</v>
      </c>
      <c r="B414" s="24"/>
      <c r="C414" s="126" t="s">
        <v>9</v>
      </c>
      <c r="D414" s="73">
        <v>6315.93</v>
      </c>
      <c r="E414" s="74">
        <v>1.62</v>
      </c>
      <c r="F414" s="74">
        <v>3.2</v>
      </c>
      <c r="G414" s="97">
        <v>6.25</v>
      </c>
      <c r="H414" s="98">
        <v>3.2</v>
      </c>
      <c r="I414" s="73">
        <v>11.3</v>
      </c>
      <c r="K414" s="4">
        <f t="shared" si="11"/>
        <v>-2</v>
      </c>
      <c r="L414" s="68"/>
      <c r="M414" s="68"/>
      <c r="N414" s="68"/>
      <c r="O414" s="68"/>
      <c r="P414" s="68"/>
    </row>
    <row r="415" spans="1:16" ht="10.35" customHeight="1" x14ac:dyDescent="0.25">
      <c r="A415" s="4" t="str">
        <f t="shared" ca="1" si="12"/>
        <v>2022ABR</v>
      </c>
      <c r="B415" s="24"/>
      <c r="C415" s="126" t="s">
        <v>10</v>
      </c>
      <c r="D415" s="73">
        <v>6382.88</v>
      </c>
      <c r="E415" s="74">
        <v>1.06</v>
      </c>
      <c r="F415" s="74">
        <v>3.73</v>
      </c>
      <c r="G415" s="97">
        <v>6.05</v>
      </c>
      <c r="H415" s="98">
        <v>4.29</v>
      </c>
      <c r="I415" s="73">
        <v>12.13</v>
      </c>
      <c r="K415" s="4">
        <f t="shared" si="11"/>
        <v>-3</v>
      </c>
      <c r="L415" s="68"/>
      <c r="M415" s="68"/>
      <c r="N415" s="68"/>
      <c r="O415" s="68"/>
      <c r="P415" s="68"/>
    </row>
    <row r="416" spans="1:16" ht="10.35" customHeight="1" x14ac:dyDescent="0.25">
      <c r="A416" s="4" t="str">
        <f t="shared" ca="1" si="12"/>
        <v>2022MAI</v>
      </c>
      <c r="B416" s="24"/>
      <c r="C416" s="126" t="s">
        <v>11</v>
      </c>
      <c r="D416" s="73">
        <v>6412.88</v>
      </c>
      <c r="E416" s="74">
        <v>0.47</v>
      </c>
      <c r="F416" s="74">
        <v>3.18</v>
      </c>
      <c r="G416" s="97">
        <v>5.55</v>
      </c>
      <c r="H416" s="98">
        <v>4.78</v>
      </c>
      <c r="I416" s="73">
        <v>11.73</v>
      </c>
      <c r="K416" s="4">
        <f t="shared" si="11"/>
        <v>-4</v>
      </c>
      <c r="L416" s="68"/>
      <c r="M416" s="68"/>
      <c r="N416" s="68"/>
      <c r="O416" s="68"/>
      <c r="P416" s="68"/>
    </row>
    <row r="417" spans="1:16" ht="10.35" customHeight="1" x14ac:dyDescent="0.25">
      <c r="A417" s="4" t="str">
        <f t="shared" ca="1" si="12"/>
        <v>2022JUN</v>
      </c>
      <c r="B417" s="24"/>
      <c r="C417" s="126" t="s">
        <v>12</v>
      </c>
      <c r="D417" s="73">
        <v>6455.85</v>
      </c>
      <c r="E417" s="74">
        <v>0.67</v>
      </c>
      <c r="F417" s="74">
        <v>2.2200000000000002</v>
      </c>
      <c r="G417" s="97">
        <v>5.49</v>
      </c>
      <c r="H417" s="98">
        <v>5.49</v>
      </c>
      <c r="I417" s="73">
        <v>11.89</v>
      </c>
      <c r="K417" s="4">
        <f t="shared" si="11"/>
        <v>-5</v>
      </c>
      <c r="L417" s="68"/>
      <c r="M417" s="68"/>
      <c r="N417" s="68"/>
      <c r="O417" s="68"/>
      <c r="P417" s="68"/>
    </row>
    <row r="418" spans="1:16" ht="10.35" customHeight="1" x14ac:dyDescent="0.25">
      <c r="A418" s="4" t="str">
        <f t="shared" ca="1" si="12"/>
        <v>2022JUL</v>
      </c>
      <c r="B418" s="24"/>
      <c r="C418" s="126" t="s">
        <v>13</v>
      </c>
      <c r="D418" s="73">
        <v>6411.95</v>
      </c>
      <c r="E418" s="74">
        <v>-0.68</v>
      </c>
      <c r="F418" s="74">
        <v>0.46</v>
      </c>
      <c r="G418" s="97">
        <v>4.21</v>
      </c>
      <c r="H418" s="98">
        <v>4.7699999999999996</v>
      </c>
      <c r="I418" s="73">
        <v>10.07</v>
      </c>
      <c r="K418" s="4">
        <f t="shared" si="11"/>
        <v>-6</v>
      </c>
      <c r="L418" s="68"/>
      <c r="M418" s="68"/>
      <c r="N418" s="68"/>
      <c r="O418" s="68"/>
      <c r="P418" s="68"/>
    </row>
    <row r="419" spans="1:16" ht="10.35" customHeight="1" x14ac:dyDescent="0.25">
      <c r="A419" s="4" t="str">
        <f t="shared" ca="1" si="12"/>
        <v>2022AGO</v>
      </c>
      <c r="B419" s="24"/>
      <c r="C419" s="126" t="s">
        <v>14</v>
      </c>
      <c r="D419" s="73">
        <v>6388.87</v>
      </c>
      <c r="E419" s="74">
        <v>-0.36</v>
      </c>
      <c r="F419" s="74">
        <v>-0.37</v>
      </c>
      <c r="G419" s="97">
        <v>2.79</v>
      </c>
      <c r="H419" s="98">
        <v>4.3899999999999997</v>
      </c>
      <c r="I419" s="73">
        <v>8.73</v>
      </c>
      <c r="K419" s="4">
        <f t="shared" si="11"/>
        <v>-7</v>
      </c>
      <c r="L419" s="68"/>
      <c r="M419" s="68"/>
      <c r="N419" s="68"/>
      <c r="O419" s="68"/>
      <c r="P419" s="68"/>
    </row>
    <row r="420" spans="1:16" ht="10.35" customHeight="1" x14ac:dyDescent="0.25">
      <c r="A420" s="4" t="str">
        <f t="shared" ca="1" si="12"/>
        <v>2022SET</v>
      </c>
      <c r="B420" s="24"/>
      <c r="C420" s="126" t="s">
        <v>15</v>
      </c>
      <c r="D420" s="73">
        <v>6370.34</v>
      </c>
      <c r="E420" s="74">
        <v>-0.28999999999999998</v>
      </c>
      <c r="F420" s="74">
        <v>-1.32</v>
      </c>
      <c r="G420" s="97">
        <v>0.86</v>
      </c>
      <c r="H420" s="98">
        <v>4.09</v>
      </c>
      <c r="I420" s="73">
        <v>7.17</v>
      </c>
      <c r="K420" s="4">
        <f t="shared" si="11"/>
        <v>-8</v>
      </c>
      <c r="L420" s="68"/>
      <c r="M420" s="68"/>
      <c r="N420" s="68"/>
      <c r="O420" s="68"/>
      <c r="P420" s="68"/>
    </row>
    <row r="421" spans="1:16" ht="10.35" customHeight="1" x14ac:dyDescent="0.25">
      <c r="A421" s="4" t="str">
        <f t="shared" ca="1" si="12"/>
        <v>2022OUT</v>
      </c>
      <c r="B421" s="24"/>
      <c r="C421" s="126" t="s">
        <v>16</v>
      </c>
      <c r="D421" s="73">
        <v>6407.93</v>
      </c>
      <c r="E421" s="74">
        <v>0.59</v>
      </c>
      <c r="F421" s="74">
        <v>-0.06</v>
      </c>
      <c r="G421" s="97">
        <v>0.39</v>
      </c>
      <c r="H421" s="98">
        <v>4.7</v>
      </c>
      <c r="I421" s="73">
        <v>6.47</v>
      </c>
      <c r="K421" s="4">
        <f t="shared" si="11"/>
        <v>-9</v>
      </c>
      <c r="L421" s="68"/>
      <c r="M421" s="68"/>
      <c r="N421" s="68"/>
      <c r="O421" s="68"/>
      <c r="P421" s="68"/>
    </row>
    <row r="422" spans="1:16" ht="10.35" customHeight="1" x14ac:dyDescent="0.25">
      <c r="A422" s="4" t="str">
        <f t="shared" ca="1" si="12"/>
        <v>2022NOV</v>
      </c>
      <c r="B422" s="24"/>
      <c r="C422" s="126" t="s">
        <v>17</v>
      </c>
      <c r="D422" s="73">
        <v>6434.2</v>
      </c>
      <c r="E422" s="74">
        <v>0.41</v>
      </c>
      <c r="F422" s="74">
        <v>0.71</v>
      </c>
      <c r="G422" s="97">
        <v>0.33</v>
      </c>
      <c r="H422" s="98">
        <v>5.13</v>
      </c>
      <c r="I422" s="73">
        <v>5.9</v>
      </c>
      <c r="K422" s="4">
        <f t="shared" si="11"/>
        <v>-10</v>
      </c>
      <c r="L422" s="68"/>
      <c r="M422" s="68"/>
      <c r="N422" s="68"/>
      <c r="O422" s="68"/>
      <c r="P422" s="68"/>
    </row>
    <row r="423" spans="1:16" ht="10.35" customHeight="1" x14ac:dyDescent="0.25">
      <c r="A423" s="4" t="str">
        <f t="shared" ref="A423:A490" ca="1" si="13">IF(C423="","",IF(B423="",OFFSET(B423,K423,0,1,1)&amp;C423,B423&amp;C423))</f>
        <v>2022DEZ</v>
      </c>
      <c r="B423" s="24"/>
      <c r="C423" s="126" t="s">
        <v>18</v>
      </c>
      <c r="D423" s="73">
        <v>6474.09</v>
      </c>
      <c r="E423" s="74">
        <v>0.62</v>
      </c>
      <c r="F423" s="74">
        <v>1.63</v>
      </c>
      <c r="G423" s="97">
        <v>0.28000000000000003</v>
      </c>
      <c r="H423" s="98">
        <v>5.79</v>
      </c>
      <c r="I423" s="73">
        <v>5.79</v>
      </c>
      <c r="K423" s="4">
        <f t="shared" si="11"/>
        <v>-11</v>
      </c>
      <c r="L423" s="68"/>
      <c r="M423" s="68"/>
      <c r="N423" s="68"/>
      <c r="O423" s="68"/>
      <c r="P423" s="68"/>
    </row>
    <row r="424" spans="1:16" ht="10.35" customHeight="1" x14ac:dyDescent="0.25">
      <c r="A424" s="4" t="str">
        <f t="shared" ca="1" si="13"/>
        <v/>
      </c>
      <c r="B424" s="24"/>
      <c r="C424" s="126"/>
      <c r="D424" s="73"/>
      <c r="E424" s="74"/>
      <c r="F424" s="74"/>
      <c r="G424" s="97"/>
      <c r="H424" s="98"/>
      <c r="I424" s="73"/>
      <c r="K424" s="4" t="str">
        <f t="shared" si="11"/>
        <v/>
      </c>
      <c r="L424" s="68"/>
      <c r="M424" s="68"/>
      <c r="N424" s="68"/>
      <c r="O424" s="68"/>
      <c r="P424" s="68"/>
    </row>
    <row r="425" spans="1:16" ht="10.35" customHeight="1" x14ac:dyDescent="0.25">
      <c r="A425" s="4" t="str">
        <f t="shared" ca="1" si="13"/>
        <v>2023JAN</v>
      </c>
      <c r="B425" s="24">
        <v>2023</v>
      </c>
      <c r="C425" s="126" t="s">
        <v>7</v>
      </c>
      <c r="D425" s="73">
        <v>6508.4</v>
      </c>
      <c r="E425" s="74">
        <v>0.53</v>
      </c>
      <c r="F425" s="74">
        <v>1.57</v>
      </c>
      <c r="G425" s="97">
        <v>1.5</v>
      </c>
      <c r="H425" s="98">
        <v>0.53</v>
      </c>
      <c r="I425" s="73">
        <v>5.77</v>
      </c>
      <c r="K425" s="4">
        <f t="shared" si="11"/>
        <v>0</v>
      </c>
      <c r="L425" s="68"/>
      <c r="M425" s="68"/>
      <c r="N425" s="68"/>
      <c r="O425" s="68"/>
      <c r="P425" s="68"/>
    </row>
    <row r="426" spans="1:16" ht="10.35" customHeight="1" x14ac:dyDescent="0.25">
      <c r="A426" s="4" t="str">
        <f t="shared" ca="1" si="13"/>
        <v>2023FEV</v>
      </c>
      <c r="B426" s="24"/>
      <c r="C426" s="126" t="s">
        <v>8</v>
      </c>
      <c r="D426" s="73">
        <v>6563.07</v>
      </c>
      <c r="E426" s="74">
        <v>0.84</v>
      </c>
      <c r="F426" s="74">
        <v>2</v>
      </c>
      <c r="G426" s="97">
        <v>2.73</v>
      </c>
      <c r="H426" s="98">
        <v>1.37</v>
      </c>
      <c r="I426" s="73">
        <v>5.6</v>
      </c>
      <c r="K426" s="4">
        <f t="shared" si="11"/>
        <v>-1</v>
      </c>
      <c r="L426" s="68"/>
      <c r="M426" s="68"/>
      <c r="N426" s="68"/>
      <c r="O426" s="68"/>
      <c r="P426" s="68"/>
    </row>
    <row r="427" spans="1:16" ht="10.35" customHeight="1" x14ac:dyDescent="0.25">
      <c r="A427" s="4" t="str">
        <f t="shared" ca="1" si="13"/>
        <v>2023MAR</v>
      </c>
      <c r="B427" s="24"/>
      <c r="C427" s="126" t="s">
        <v>9</v>
      </c>
      <c r="D427" s="73">
        <v>6609.67</v>
      </c>
      <c r="E427" s="74">
        <v>0.71</v>
      </c>
      <c r="F427" s="74">
        <v>2.09</v>
      </c>
      <c r="G427" s="97">
        <v>3.76</v>
      </c>
      <c r="H427" s="98">
        <v>2.09</v>
      </c>
      <c r="I427" s="73">
        <v>4.6500000000000004</v>
      </c>
      <c r="K427" s="4">
        <f t="shared" si="11"/>
        <v>-2</v>
      </c>
      <c r="L427" s="68"/>
      <c r="M427" s="68"/>
      <c r="N427" s="68"/>
      <c r="O427" s="68"/>
      <c r="P427" s="68"/>
    </row>
    <row r="428" spans="1:16" ht="10.35" customHeight="1" x14ac:dyDescent="0.25">
      <c r="A428" s="4" t="str">
        <f t="shared" ca="1" si="13"/>
        <v>2023ABR</v>
      </c>
      <c r="B428" s="24"/>
      <c r="C428" s="126" t="s">
        <v>10</v>
      </c>
      <c r="D428" s="73">
        <v>6649.99</v>
      </c>
      <c r="E428" s="74">
        <v>0.61</v>
      </c>
      <c r="F428" s="74">
        <v>2.1800000000000002</v>
      </c>
      <c r="G428" s="97">
        <v>3.78</v>
      </c>
      <c r="H428" s="98">
        <v>2.72</v>
      </c>
      <c r="I428" s="73">
        <v>4.18</v>
      </c>
      <c r="K428" s="4">
        <f t="shared" si="11"/>
        <v>-3</v>
      </c>
      <c r="L428" s="68"/>
      <c r="M428" s="68"/>
      <c r="N428" s="68"/>
      <c r="O428" s="68"/>
      <c r="P428" s="68"/>
    </row>
    <row r="429" spans="1:16" ht="10.35" customHeight="1" x14ac:dyDescent="0.25">
      <c r="A429" s="4" t="str">
        <f t="shared" ca="1" si="13"/>
        <v>2023MAI</v>
      </c>
      <c r="B429" s="24"/>
      <c r="C429" s="126" t="s">
        <v>11</v>
      </c>
      <c r="D429" s="73">
        <v>6665.28</v>
      </c>
      <c r="E429" s="74">
        <v>0.23</v>
      </c>
      <c r="F429" s="74">
        <v>1.56</v>
      </c>
      <c r="G429" s="97">
        <v>3.59</v>
      </c>
      <c r="H429" s="98">
        <v>2.95</v>
      </c>
      <c r="I429" s="73">
        <v>3.94</v>
      </c>
      <c r="K429" s="4">
        <f t="shared" si="11"/>
        <v>-4</v>
      </c>
      <c r="L429" s="68"/>
      <c r="M429" s="68"/>
      <c r="N429" s="68"/>
      <c r="O429" s="68"/>
      <c r="P429" s="68"/>
    </row>
    <row r="430" spans="1:16" ht="10.35" customHeight="1" x14ac:dyDescent="0.25">
      <c r="A430" s="4" t="str">
        <f t="shared" ca="1" si="13"/>
        <v>2023JUN</v>
      </c>
      <c r="B430" s="24"/>
      <c r="C430" s="126" t="s">
        <v>12</v>
      </c>
      <c r="D430" s="73">
        <v>6659.95</v>
      </c>
      <c r="E430" s="74">
        <v>-0.08</v>
      </c>
      <c r="F430" s="74">
        <v>0.76</v>
      </c>
      <c r="G430" s="97">
        <v>2.87</v>
      </c>
      <c r="H430" s="98">
        <v>2.87</v>
      </c>
      <c r="I430" s="73">
        <v>3.16</v>
      </c>
      <c r="K430" s="4">
        <f t="shared" si="11"/>
        <v>-5</v>
      </c>
      <c r="L430" s="68"/>
      <c r="M430" s="68"/>
      <c r="N430" s="68"/>
      <c r="O430" s="68"/>
      <c r="P430" s="68"/>
    </row>
    <row r="431" spans="1:16" ht="10.35" customHeight="1" x14ac:dyDescent="0.25">
      <c r="A431" s="4" t="str">
        <f t="shared" ca="1" si="13"/>
        <v>2023JUL</v>
      </c>
      <c r="B431" s="24"/>
      <c r="C431" s="126" t="s">
        <v>13</v>
      </c>
      <c r="D431" s="73">
        <v>6667.94</v>
      </c>
      <c r="E431" s="74">
        <v>0.12</v>
      </c>
      <c r="F431" s="74">
        <v>0.27</v>
      </c>
      <c r="G431" s="97">
        <v>2.4500000000000002</v>
      </c>
      <c r="H431" s="98">
        <v>2.99</v>
      </c>
      <c r="I431" s="73">
        <v>3.99</v>
      </c>
      <c r="K431" s="4">
        <f t="shared" si="11"/>
        <v>-6</v>
      </c>
      <c r="L431" s="68"/>
      <c r="M431" s="68"/>
      <c r="N431" s="68"/>
      <c r="O431" s="68"/>
      <c r="P431" s="68"/>
    </row>
    <row r="432" spans="1:16" ht="10.35" customHeight="1" x14ac:dyDescent="0.25">
      <c r="A432" s="4" t="str">
        <f t="shared" ca="1" si="13"/>
        <v>2023AGO</v>
      </c>
      <c r="B432" s="24"/>
      <c r="C432" s="126" t="s">
        <v>14</v>
      </c>
      <c r="D432" s="73">
        <v>6683.28</v>
      </c>
      <c r="E432" s="74">
        <v>0.23</v>
      </c>
      <c r="F432" s="74">
        <v>0.27</v>
      </c>
      <c r="G432" s="97">
        <v>1.83</v>
      </c>
      <c r="H432" s="98">
        <v>3.23</v>
      </c>
      <c r="I432" s="73">
        <v>4.6100000000000003</v>
      </c>
      <c r="K432" s="4">
        <f t="shared" si="11"/>
        <v>-7</v>
      </c>
      <c r="L432" s="68"/>
      <c r="M432" s="68"/>
      <c r="N432" s="68"/>
      <c r="O432" s="68"/>
      <c r="P432" s="68"/>
    </row>
    <row r="433" spans="1:16" ht="10.35" customHeight="1" x14ac:dyDescent="0.25">
      <c r="A433" s="4" t="str">
        <f t="shared" ca="1" si="13"/>
        <v>2023SET</v>
      </c>
      <c r="B433" s="24"/>
      <c r="C433" s="126" t="s">
        <v>15</v>
      </c>
      <c r="D433" s="73">
        <v>6700.66</v>
      </c>
      <c r="E433" s="74">
        <v>0.26</v>
      </c>
      <c r="F433" s="74">
        <v>0.61</v>
      </c>
      <c r="G433" s="97">
        <v>1.38</v>
      </c>
      <c r="H433" s="98">
        <v>3.5</v>
      </c>
      <c r="I433" s="73">
        <v>5.19</v>
      </c>
      <c r="K433" s="4">
        <f t="shared" si="11"/>
        <v>-8</v>
      </c>
      <c r="L433" s="68"/>
      <c r="M433" s="68"/>
      <c r="N433" s="68"/>
      <c r="O433" s="68"/>
      <c r="P433" s="68"/>
    </row>
    <row r="434" spans="1:16" ht="10.35" customHeight="1" x14ac:dyDescent="0.25">
      <c r="A434" s="4" t="str">
        <f t="shared" ca="1" si="13"/>
        <v>2023OUT</v>
      </c>
      <c r="B434" s="24"/>
      <c r="C434" s="126" t="s">
        <v>16</v>
      </c>
      <c r="D434" s="73">
        <v>6716.74</v>
      </c>
      <c r="E434" s="74">
        <v>0.24</v>
      </c>
      <c r="F434" s="74">
        <v>0.73</v>
      </c>
      <c r="G434" s="97">
        <v>1</v>
      </c>
      <c r="H434" s="98">
        <v>3.75</v>
      </c>
      <c r="I434" s="73">
        <v>4.82</v>
      </c>
      <c r="K434" s="4">
        <f t="shared" si="11"/>
        <v>-9</v>
      </c>
      <c r="L434" s="68"/>
      <c r="M434" s="68"/>
      <c r="N434" s="68"/>
      <c r="O434" s="68"/>
      <c r="P434" s="68"/>
    </row>
    <row r="435" spans="1:16" ht="10.35" customHeight="1" x14ac:dyDescent="0.25">
      <c r="A435" s="4" t="str">
        <f t="shared" ca="1" si="13"/>
        <v>2023NOV</v>
      </c>
      <c r="B435" s="24"/>
      <c r="C435" s="126" t="s">
        <v>17</v>
      </c>
      <c r="D435" s="73">
        <v>6735.55</v>
      </c>
      <c r="E435" s="74">
        <v>0.28000000000000003</v>
      </c>
      <c r="F435" s="74">
        <v>0.78</v>
      </c>
      <c r="G435" s="97">
        <v>1.05</v>
      </c>
      <c r="H435" s="98">
        <v>4.04</v>
      </c>
      <c r="I435" s="73">
        <v>4.68</v>
      </c>
      <c r="K435" s="4">
        <f t="shared" si="11"/>
        <v>-10</v>
      </c>
      <c r="L435" s="68"/>
      <c r="M435" s="68"/>
      <c r="N435" s="68"/>
      <c r="O435" s="68"/>
      <c r="P435" s="68"/>
    </row>
    <row r="436" spans="1:16" ht="10.35" customHeight="1" thickBot="1" x14ac:dyDescent="0.3">
      <c r="A436" s="4" t="str">
        <f ca="1">IF(C436="","",IF(B436="",OFFSET(B436,K436,0,1,1)&amp;C436,B436&amp;C436))</f>
        <v>2023DEZ</v>
      </c>
      <c r="B436" s="69"/>
      <c r="C436" s="76" t="s">
        <v>18</v>
      </c>
      <c r="D436" s="115">
        <v>6773.27</v>
      </c>
      <c r="E436" s="115">
        <v>0.56000000000000005</v>
      </c>
      <c r="F436" s="115">
        <v>1.08</v>
      </c>
      <c r="G436" s="115">
        <v>1.7</v>
      </c>
      <c r="H436" s="115">
        <v>4.62</v>
      </c>
      <c r="I436" s="115">
        <v>4.62</v>
      </c>
      <c r="K436" s="4">
        <f>IFERROR(IF(C436="","",VLOOKUP(C436,$C$8:$K$19,9,0)),"")</f>
        <v>-11</v>
      </c>
      <c r="L436" s="68"/>
      <c r="M436" s="68"/>
      <c r="N436" s="68"/>
      <c r="O436" s="68"/>
      <c r="P436" s="68"/>
    </row>
    <row r="437" spans="1:16" ht="10.35" customHeight="1" thickTop="1" x14ac:dyDescent="0.25">
      <c r="B437"/>
      <c r="C437"/>
      <c r="D437"/>
      <c r="E437"/>
      <c r="F437"/>
      <c r="G437"/>
      <c r="H437"/>
      <c r="I437"/>
      <c r="L437" s="68"/>
      <c r="M437" s="68"/>
      <c r="N437" s="68"/>
      <c r="O437" s="68"/>
      <c r="P437" s="68"/>
    </row>
    <row r="438" spans="1:16" ht="15.75" customHeight="1" x14ac:dyDescent="0.3">
      <c r="A438" s="4" t="str">
        <f t="shared" ref="A438:A444" ca="1" si="14">IF(C438="","",IF(B438="",OFFSET(B438,K438,0,1,1)&amp;C438,B438&amp;C438))</f>
        <v/>
      </c>
      <c r="B438" s="162">
        <f>B365+1</f>
        <v>15</v>
      </c>
      <c r="C438" s="162"/>
      <c r="D438" s="162"/>
      <c r="E438" s="162"/>
      <c r="F438" s="162"/>
      <c r="G438" s="162"/>
      <c r="H438" s="162"/>
      <c r="I438" s="162"/>
      <c r="K438" s="4" t="str">
        <f t="shared" ref="K438:K444" si="15">IFERROR(IF(C438="","",VLOOKUP(C438,$C$8:$K$19,9,0)),"")</f>
        <v/>
      </c>
      <c r="L438" s="68"/>
      <c r="M438" s="68"/>
      <c r="N438" s="68"/>
      <c r="O438" s="68"/>
      <c r="P438" s="68"/>
    </row>
    <row r="439" spans="1:16" ht="18" customHeight="1" x14ac:dyDescent="0.35">
      <c r="A439" s="4" t="str">
        <f t="shared" ca="1" si="14"/>
        <v/>
      </c>
      <c r="B439" s="158" t="s">
        <v>0</v>
      </c>
      <c r="C439" s="158"/>
      <c r="D439" s="158"/>
      <c r="E439" s="158"/>
      <c r="F439" s="158"/>
      <c r="G439" s="158"/>
      <c r="H439" s="158"/>
      <c r="I439" s="158"/>
      <c r="K439" s="4" t="str">
        <f t="shared" si="15"/>
        <v/>
      </c>
      <c r="L439" s="68"/>
      <c r="M439" s="68"/>
      <c r="N439" s="68"/>
      <c r="O439" s="68"/>
      <c r="P439" s="68"/>
    </row>
    <row r="440" spans="1:16" ht="12" customHeight="1" thickBot="1" x14ac:dyDescent="0.3">
      <c r="A440" s="4" t="str">
        <f t="shared" ca="1" si="14"/>
        <v/>
      </c>
      <c r="B440" s="10"/>
      <c r="C440" s="10"/>
      <c r="D440" s="38"/>
      <c r="E440" s="10"/>
      <c r="F440" s="10"/>
      <c r="G440" s="10"/>
      <c r="H440" s="10"/>
      <c r="I440" s="11" t="s">
        <v>50</v>
      </c>
      <c r="K440" s="4" t="str">
        <f t="shared" si="15"/>
        <v/>
      </c>
      <c r="L440" s="68"/>
      <c r="M440" s="68"/>
      <c r="N440" s="68"/>
      <c r="O440" s="68"/>
      <c r="P440" s="68"/>
    </row>
    <row r="441" spans="1:16" ht="13.05" customHeight="1" thickTop="1" x14ac:dyDescent="0.3">
      <c r="A441" s="4" t="str">
        <f t="shared" ca="1" si="14"/>
        <v/>
      </c>
      <c r="B441" s="12"/>
      <c r="C441" s="12"/>
      <c r="D441" s="1"/>
      <c r="E441" s="159" t="s">
        <v>43</v>
      </c>
      <c r="F441" s="160"/>
      <c r="G441" s="160"/>
      <c r="H441" s="160"/>
      <c r="I441" s="160"/>
      <c r="K441" s="4" t="str">
        <f t="shared" si="15"/>
        <v/>
      </c>
      <c r="L441" s="68"/>
      <c r="M441" s="68"/>
      <c r="N441" s="68"/>
      <c r="O441" s="68"/>
      <c r="P441" s="68"/>
    </row>
    <row r="442" spans="1:16" ht="13.05" customHeight="1" x14ac:dyDescent="0.3">
      <c r="A442" s="4" t="str">
        <f t="shared" ca="1" si="14"/>
        <v>ANOMÊS</v>
      </c>
      <c r="B442" s="13" t="s">
        <v>2</v>
      </c>
      <c r="C442" s="14" t="s">
        <v>3</v>
      </c>
      <c r="D442" s="14" t="s">
        <v>4</v>
      </c>
      <c r="E442" s="161" t="s">
        <v>5</v>
      </c>
      <c r="F442" s="161"/>
      <c r="G442" s="161"/>
      <c r="H442" s="161"/>
      <c r="I442" s="161"/>
      <c r="K442" s="4" t="str">
        <f t="shared" si="15"/>
        <v/>
      </c>
      <c r="L442" s="68"/>
      <c r="M442" s="68"/>
      <c r="N442" s="68"/>
      <c r="O442" s="68"/>
      <c r="P442" s="68"/>
    </row>
    <row r="443" spans="1:16" ht="13.05" customHeight="1" x14ac:dyDescent="0.3">
      <c r="A443" s="4" t="str">
        <f t="shared" ca="1" si="14"/>
        <v/>
      </c>
      <c r="B443" s="13"/>
      <c r="C443" s="14"/>
      <c r="D443" s="15" t="s">
        <v>6</v>
      </c>
      <c r="E443" s="16" t="s">
        <v>40</v>
      </c>
      <c r="F443" s="16">
        <v>3</v>
      </c>
      <c r="G443" s="16">
        <v>6</v>
      </c>
      <c r="H443" s="16" t="s">
        <v>40</v>
      </c>
      <c r="I443" s="104">
        <v>12</v>
      </c>
      <c r="K443" s="4" t="str">
        <f t="shared" si="15"/>
        <v/>
      </c>
      <c r="L443" s="68"/>
      <c r="M443" s="68"/>
      <c r="N443" s="68"/>
      <c r="O443" s="68"/>
      <c r="P443" s="68"/>
    </row>
    <row r="444" spans="1:16" ht="13.05" customHeight="1" thickBot="1" x14ac:dyDescent="0.35">
      <c r="A444" s="4" t="str">
        <f t="shared" ca="1" si="14"/>
        <v/>
      </c>
      <c r="B444" s="17"/>
      <c r="C444" s="17"/>
      <c r="D444" s="118"/>
      <c r="E444" s="18" t="s">
        <v>3</v>
      </c>
      <c r="F444" s="19" t="s">
        <v>41</v>
      </c>
      <c r="G444" s="119" t="s">
        <v>41</v>
      </c>
      <c r="H444" s="120" t="s">
        <v>2</v>
      </c>
      <c r="I444" s="121" t="s">
        <v>41</v>
      </c>
      <c r="K444" s="4" t="str">
        <f t="shared" si="15"/>
        <v/>
      </c>
      <c r="L444" s="68"/>
      <c r="M444" s="68"/>
      <c r="N444" s="68"/>
      <c r="O444" s="68"/>
      <c r="P444" s="68"/>
    </row>
    <row r="445" spans="1:16" ht="10.35" customHeight="1" x14ac:dyDescent="0.25">
      <c r="A445" s="4" t="str">
        <f t="shared" ca="1" si="13"/>
        <v/>
      </c>
      <c r="B445" s="24"/>
      <c r="C445" s="126"/>
      <c r="D445" s="73"/>
      <c r="E445" s="74"/>
      <c r="F445" s="74"/>
      <c r="G445" s="97"/>
      <c r="H445" s="98"/>
      <c r="I445" s="73"/>
      <c r="K445" s="4" t="str">
        <f t="shared" si="11"/>
        <v/>
      </c>
      <c r="L445" s="68"/>
      <c r="M445" s="68"/>
      <c r="N445" s="68"/>
      <c r="O445" s="68"/>
      <c r="P445" s="68"/>
    </row>
    <row r="446" spans="1:16" ht="10.35" customHeight="1" x14ac:dyDescent="0.25">
      <c r="A446" s="4" t="str">
        <f t="shared" ca="1" si="13"/>
        <v>2024JAN</v>
      </c>
      <c r="B446" s="24">
        <v>2024</v>
      </c>
      <c r="C446" s="126" t="s">
        <v>7</v>
      </c>
      <c r="D446" s="73">
        <v>6801.72</v>
      </c>
      <c r="E446" s="74">
        <v>0.42</v>
      </c>
      <c r="F446" s="74">
        <v>1.27</v>
      </c>
      <c r="G446" s="97">
        <v>2.0099999999999998</v>
      </c>
      <c r="H446" s="98">
        <v>0.42</v>
      </c>
      <c r="I446" s="73">
        <v>4.51</v>
      </c>
      <c r="K446" s="4">
        <f t="shared" si="11"/>
        <v>0</v>
      </c>
      <c r="L446" s="68"/>
      <c r="M446" s="68"/>
      <c r="N446" s="68"/>
      <c r="O446" s="68"/>
      <c r="P446" s="68"/>
    </row>
    <row r="447" spans="1:16" ht="10.35" customHeight="1" x14ac:dyDescent="0.25">
      <c r="A447" s="4" t="str">
        <f t="shared" ca="1" si="13"/>
        <v>2024FEV</v>
      </c>
      <c r="B447" s="24"/>
      <c r="C447" s="126" t="s">
        <v>8</v>
      </c>
      <c r="D447" s="73">
        <v>6858.17</v>
      </c>
      <c r="E447" s="74">
        <v>0.83</v>
      </c>
      <c r="F447" s="74">
        <v>1.82</v>
      </c>
      <c r="G447" s="97">
        <v>2.62</v>
      </c>
      <c r="H447" s="98">
        <v>1.25</v>
      </c>
      <c r="I447" s="73">
        <v>4.5</v>
      </c>
      <c r="K447" s="4">
        <f t="shared" si="11"/>
        <v>-1</v>
      </c>
      <c r="L447" s="68"/>
      <c r="M447" s="68"/>
      <c r="N447" s="68"/>
      <c r="O447" s="68"/>
      <c r="P447" s="68"/>
    </row>
    <row r="448" spans="1:16" ht="10.35" customHeight="1" x14ac:dyDescent="0.25">
      <c r="A448" s="4" t="str">
        <f t="shared" ca="1" si="13"/>
        <v>2024MAR</v>
      </c>
      <c r="B448" s="24"/>
      <c r="C448" s="126" t="s">
        <v>9</v>
      </c>
      <c r="D448" s="73">
        <v>6869.14</v>
      </c>
      <c r="E448" s="74">
        <v>0.16</v>
      </c>
      <c r="F448" s="74">
        <v>1.42</v>
      </c>
      <c r="G448" s="97">
        <v>2.5099999999999998</v>
      </c>
      <c r="H448" s="98">
        <v>1.42</v>
      </c>
      <c r="I448" s="73">
        <v>3.93</v>
      </c>
      <c r="K448" s="4">
        <f t="shared" si="11"/>
        <v>-2</v>
      </c>
      <c r="L448" s="68"/>
      <c r="M448" s="68"/>
      <c r="N448" s="68"/>
      <c r="O448" s="68"/>
      <c r="P448" s="68"/>
    </row>
    <row r="449" spans="1:16" ht="10.35" customHeight="1" x14ac:dyDescent="0.25">
      <c r="A449" s="4" t="str">
        <f t="shared" ca="1" si="13"/>
        <v>2024ABR</v>
      </c>
      <c r="B449" s="24"/>
      <c r="C449" s="126" t="s">
        <v>10</v>
      </c>
      <c r="D449" s="73">
        <v>6895.24</v>
      </c>
      <c r="E449" s="74">
        <v>0.38</v>
      </c>
      <c r="F449" s="74">
        <v>1.37</v>
      </c>
      <c r="G449" s="97">
        <v>2.66</v>
      </c>
      <c r="H449" s="98">
        <v>1.8</v>
      </c>
      <c r="I449" s="73">
        <v>3.69</v>
      </c>
      <c r="K449" s="4">
        <f t="shared" si="11"/>
        <v>-3</v>
      </c>
      <c r="L449" s="68"/>
      <c r="M449" s="68"/>
      <c r="N449" s="68"/>
      <c r="O449" s="68"/>
      <c r="P449" s="68"/>
    </row>
    <row r="450" spans="1:16" ht="10.35" customHeight="1" x14ac:dyDescent="0.25">
      <c r="A450" s="4" t="str">
        <f t="shared" ca="1" si="13"/>
        <v>2024MAI</v>
      </c>
      <c r="B450" s="24"/>
      <c r="C450" s="126" t="s">
        <v>11</v>
      </c>
      <c r="D450" s="73">
        <v>6926.96</v>
      </c>
      <c r="E450" s="74">
        <v>0.46</v>
      </c>
      <c r="F450" s="74">
        <v>1</v>
      </c>
      <c r="G450" s="97">
        <v>2.84</v>
      </c>
      <c r="H450" s="98">
        <v>2.27</v>
      </c>
      <c r="I450" s="73">
        <v>3.93</v>
      </c>
      <c r="K450" s="4">
        <f t="shared" si="11"/>
        <v>-4</v>
      </c>
      <c r="L450" s="68"/>
      <c r="M450" s="68"/>
      <c r="N450" s="68"/>
      <c r="O450" s="68"/>
      <c r="P450" s="68"/>
    </row>
    <row r="451" spans="1:16" ht="10.35" customHeight="1" x14ac:dyDescent="0.25">
      <c r="A451" s="4" t="str">
        <f t="shared" ca="1" si="13"/>
        <v>2024JUN</v>
      </c>
      <c r="B451" s="24"/>
      <c r="C451" s="126" t="s">
        <v>12</v>
      </c>
      <c r="D451" s="73">
        <v>6941.51</v>
      </c>
      <c r="E451" s="74">
        <v>0.21</v>
      </c>
      <c r="F451" s="74">
        <v>1.05</v>
      </c>
      <c r="G451" s="97">
        <v>2.48</v>
      </c>
      <c r="H451" s="98">
        <v>2.48</v>
      </c>
      <c r="I451" s="73">
        <v>4.2300000000000004</v>
      </c>
      <c r="K451" s="4">
        <f t="shared" si="11"/>
        <v>-5</v>
      </c>
      <c r="L451" s="68"/>
      <c r="M451" s="68"/>
      <c r="N451" s="68"/>
      <c r="O451" s="68"/>
      <c r="P451" s="68"/>
    </row>
    <row r="452" spans="1:16" ht="10.35" customHeight="1" x14ac:dyDescent="0.25">
      <c r="A452" s="4" t="str">
        <f t="shared" ca="1" si="13"/>
        <v>2024JUL</v>
      </c>
      <c r="B452" s="24"/>
      <c r="C452" s="126" t="s">
        <v>13</v>
      </c>
      <c r="D452" s="73">
        <v>6967.89</v>
      </c>
      <c r="E452" s="74">
        <v>0.38</v>
      </c>
      <c r="F452" s="74">
        <v>1.05</v>
      </c>
      <c r="G452" s="97">
        <v>2.44</v>
      </c>
      <c r="H452" s="98">
        <v>2.87</v>
      </c>
      <c r="I452" s="73">
        <v>4.5</v>
      </c>
      <c r="K452" s="4">
        <f t="shared" si="11"/>
        <v>-6</v>
      </c>
      <c r="L452" s="68"/>
      <c r="M452" s="68"/>
      <c r="N452" s="68"/>
      <c r="O452" s="68"/>
      <c r="P452" s="68"/>
    </row>
    <row r="453" spans="1:16" ht="10.35" customHeight="1" x14ac:dyDescent="0.25">
      <c r="A453" s="4" t="str">
        <f t="shared" ca="1" si="13"/>
        <v>2024AGO</v>
      </c>
      <c r="B453" s="24"/>
      <c r="C453" s="126" t="s">
        <v>14</v>
      </c>
      <c r="D453" s="73">
        <v>6966.5</v>
      </c>
      <c r="E453" s="74">
        <v>-0.02</v>
      </c>
      <c r="F453" s="74">
        <v>0.56999999999999995</v>
      </c>
      <c r="G453" s="97">
        <v>1.58</v>
      </c>
      <c r="H453" s="98">
        <v>2.85</v>
      </c>
      <c r="I453" s="73">
        <v>4.24</v>
      </c>
      <c r="K453" s="4">
        <f t="shared" si="11"/>
        <v>-7</v>
      </c>
      <c r="L453" s="68"/>
      <c r="M453" s="68"/>
      <c r="N453" s="68"/>
      <c r="O453" s="68"/>
      <c r="P453" s="68"/>
    </row>
    <row r="454" spans="1:16" ht="10.35" customHeight="1" x14ac:dyDescent="0.25">
      <c r="A454" s="4" t="str">
        <f t="shared" ca="1" si="13"/>
        <v>2024SET</v>
      </c>
      <c r="B454" s="24"/>
      <c r="C454" s="126" t="s">
        <v>15</v>
      </c>
      <c r="D454" s="73">
        <v>6997.15</v>
      </c>
      <c r="E454" s="74">
        <v>0.44</v>
      </c>
      <c r="F454" s="74">
        <v>0.8</v>
      </c>
      <c r="G454" s="97">
        <v>1.86</v>
      </c>
      <c r="H454" s="98">
        <v>3.31</v>
      </c>
      <c r="I454" s="73">
        <v>4.42</v>
      </c>
      <c r="K454" s="4">
        <f t="shared" si="11"/>
        <v>-8</v>
      </c>
      <c r="L454" s="68"/>
      <c r="M454" s="68"/>
      <c r="N454" s="68"/>
      <c r="O454" s="68"/>
      <c r="P454" s="68"/>
    </row>
    <row r="455" spans="1:16" ht="10.35" customHeight="1" x14ac:dyDescent="0.25">
      <c r="A455" s="4" t="str">
        <f t="shared" ca="1" si="13"/>
        <v>2024OUT</v>
      </c>
      <c r="B455" s="24"/>
      <c r="C455" s="126" t="s">
        <v>16</v>
      </c>
      <c r="D455" s="73">
        <v>7036.33</v>
      </c>
      <c r="E455" s="74">
        <v>0.56000000000000005</v>
      </c>
      <c r="F455" s="74">
        <v>0.98</v>
      </c>
      <c r="G455" s="97">
        <v>2.0499999999999998</v>
      </c>
      <c r="H455" s="98">
        <v>3.88</v>
      </c>
      <c r="I455" s="73">
        <v>4.76</v>
      </c>
      <c r="K455" s="4">
        <f t="shared" si="11"/>
        <v>-9</v>
      </c>
      <c r="L455" s="68"/>
      <c r="M455" s="68"/>
      <c r="N455" s="68"/>
      <c r="O455" s="68"/>
      <c r="P455" s="68"/>
    </row>
    <row r="456" spans="1:16" ht="10.35" customHeight="1" x14ac:dyDescent="0.25">
      <c r="A456" s="4" t="str">
        <f t="shared" ca="1" si="13"/>
        <v>2024NOV</v>
      </c>
      <c r="B456" s="24"/>
      <c r="C456" s="126" t="s">
        <v>17</v>
      </c>
      <c r="D456" s="73">
        <v>7063.77</v>
      </c>
      <c r="E456" s="74">
        <v>0.39</v>
      </c>
      <c r="F456" s="74">
        <v>1.4</v>
      </c>
      <c r="G456" s="97">
        <v>1.98</v>
      </c>
      <c r="H456" s="98">
        <v>4.29</v>
      </c>
      <c r="I456" s="73">
        <v>4.87</v>
      </c>
      <c r="K456" s="4">
        <f t="shared" si="11"/>
        <v>-10</v>
      </c>
      <c r="L456" s="68"/>
      <c r="M456" s="68"/>
      <c r="N456" s="68"/>
      <c r="O456" s="68"/>
      <c r="P456" s="68"/>
    </row>
    <row r="457" spans="1:16" ht="10.35" customHeight="1" x14ac:dyDescent="0.25">
      <c r="A457" s="4" t="str">
        <f t="shared" ca="1" si="13"/>
        <v>2024DEZ</v>
      </c>
      <c r="B457" s="24"/>
      <c r="C457" s="126" t="s">
        <v>18</v>
      </c>
      <c r="D457" s="73">
        <v>7100.5</v>
      </c>
      <c r="E457" s="74">
        <v>0.52</v>
      </c>
      <c r="F457" s="74">
        <v>1.48</v>
      </c>
      <c r="G457" s="97">
        <v>2.29</v>
      </c>
      <c r="H457" s="98">
        <v>4.83</v>
      </c>
      <c r="I457" s="73">
        <v>4.83</v>
      </c>
      <c r="K457" s="4">
        <f t="shared" si="11"/>
        <v>-11</v>
      </c>
      <c r="L457" s="68"/>
      <c r="M457" s="68"/>
      <c r="N457" s="68"/>
      <c r="O457" s="68"/>
      <c r="P457" s="68"/>
    </row>
    <row r="458" spans="1:16" ht="10.35" customHeight="1" x14ac:dyDescent="0.25">
      <c r="A458" s="4" t="str">
        <f t="shared" ca="1" si="13"/>
        <v/>
      </c>
      <c r="B458" s="24"/>
      <c r="C458" s="126"/>
      <c r="D458" s="73"/>
      <c r="E458" s="74"/>
      <c r="F458" s="74"/>
      <c r="G458" s="97"/>
      <c r="H458" s="98"/>
      <c r="I458" s="73"/>
      <c r="K458" s="4" t="str">
        <f t="shared" si="11"/>
        <v/>
      </c>
      <c r="L458" s="68"/>
      <c r="M458" s="68"/>
      <c r="N458" s="68"/>
      <c r="O458" s="68"/>
      <c r="P458" s="68"/>
    </row>
    <row r="459" spans="1:16" ht="10.5" customHeight="1" x14ac:dyDescent="0.25">
      <c r="A459" s="4" t="str">
        <f t="shared" ca="1" si="13"/>
        <v>2025JAN</v>
      </c>
      <c r="B459" s="24">
        <v>2025</v>
      </c>
      <c r="C459" s="126" t="s">
        <v>7</v>
      </c>
      <c r="D459" s="73">
        <v>7111.86</v>
      </c>
      <c r="E459" s="74">
        <v>0.16</v>
      </c>
      <c r="F459" s="74">
        <v>1.07</v>
      </c>
      <c r="G459" s="97">
        <v>2.0699999999999998</v>
      </c>
      <c r="H459" s="98">
        <v>0.16</v>
      </c>
      <c r="I459" s="73">
        <v>4.5599999999999996</v>
      </c>
      <c r="K459" s="4">
        <f t="shared" si="11"/>
        <v>0</v>
      </c>
      <c r="L459" s="68"/>
      <c r="M459" s="68"/>
      <c r="N459" s="68"/>
      <c r="O459" s="68"/>
      <c r="P459" s="68"/>
    </row>
    <row r="460" spans="1:16" ht="10.5" customHeight="1" x14ac:dyDescent="0.25">
      <c r="A460" s="4" t="str">
        <f t="shared" ca="1" si="13"/>
        <v>2025FEV</v>
      </c>
      <c r="B460" s="24"/>
      <c r="C460" s="126" t="s">
        <v>8</v>
      </c>
      <c r="D460" s="73">
        <f>ROUND(D459*(1+E460/100),2)</f>
        <v>7205.03</v>
      </c>
      <c r="E460" s="74">
        <v>1.31</v>
      </c>
      <c r="F460" s="74">
        <f>ROUND((D460/D456-1)*100,2)</f>
        <v>2</v>
      </c>
      <c r="G460" s="97">
        <f>ROUND((D460/D453-1)*100,2)</f>
        <v>3.42</v>
      </c>
      <c r="H460" s="98">
        <v>1.47</v>
      </c>
      <c r="I460" s="73">
        <f>ROUND((D460/D447-1)*100,2)</f>
        <v>5.0599999999999996</v>
      </c>
      <c r="K460" s="4">
        <f t="shared" si="11"/>
        <v>-1</v>
      </c>
      <c r="L460" s="68"/>
      <c r="M460" s="68"/>
      <c r="N460" s="68"/>
      <c r="O460" s="68"/>
      <c r="P460" s="68"/>
    </row>
    <row r="461" spans="1:16" ht="10.5" customHeight="1" x14ac:dyDescent="0.25">
      <c r="B461" s="24"/>
      <c r="C461" s="126" t="s">
        <v>9</v>
      </c>
      <c r="D461" s="73">
        <f>ROUND(D460*(1+E461/100),2)</f>
        <v>7245.38</v>
      </c>
      <c r="E461" s="74">
        <v>0.56000000000000005</v>
      </c>
      <c r="F461" s="74">
        <f>ROUND((D461/D457-1)*100,2)</f>
        <v>2.04</v>
      </c>
      <c r="G461" s="97">
        <f>ROUND((D461/D454-1)*100,2)</f>
        <v>3.55</v>
      </c>
      <c r="H461" s="98">
        <f>ROUND((D461/D457-1)*100,2)</f>
        <v>2.04</v>
      </c>
      <c r="I461" s="73">
        <f>ROUND((D461/D448-1)*100,2)</f>
        <v>5.48</v>
      </c>
      <c r="L461" s="68"/>
      <c r="M461" s="68"/>
      <c r="N461" s="68"/>
      <c r="O461" s="68"/>
      <c r="P461" s="68"/>
    </row>
    <row r="462" spans="1:16" ht="10.5" customHeight="1" x14ac:dyDescent="0.25">
      <c r="B462" s="24"/>
      <c r="C462" s="149" t="s">
        <v>10</v>
      </c>
      <c r="D462" s="150">
        <v>7276.54</v>
      </c>
      <c r="E462" s="150">
        <v>0.43</v>
      </c>
      <c r="F462" s="150">
        <v>2.3199999999999998</v>
      </c>
      <c r="G462" s="150">
        <v>3.41</v>
      </c>
      <c r="H462" s="150">
        <v>2.48</v>
      </c>
      <c r="I462" s="150">
        <v>5.53</v>
      </c>
      <c r="L462" s="68"/>
      <c r="M462" s="68"/>
      <c r="N462" s="68"/>
      <c r="O462" s="68"/>
      <c r="P462" s="68"/>
    </row>
    <row r="463" spans="1:16" ht="10.5" customHeight="1" x14ac:dyDescent="0.25">
      <c r="B463" s="24"/>
      <c r="C463" s="149" t="s">
        <v>11</v>
      </c>
      <c r="D463" s="150">
        <v>7295.46</v>
      </c>
      <c r="E463" s="150">
        <v>0.26</v>
      </c>
      <c r="F463" s="150">
        <v>1.26</v>
      </c>
      <c r="G463" s="150">
        <v>3.28</v>
      </c>
      <c r="H463" s="150">
        <v>2.75</v>
      </c>
      <c r="I463" s="150">
        <v>5.32</v>
      </c>
      <c r="L463" s="68"/>
      <c r="M463" s="68"/>
      <c r="N463" s="68"/>
      <c r="O463" s="68"/>
      <c r="P463" s="68"/>
    </row>
    <row r="464" spans="1:16" ht="10.5" customHeight="1" x14ac:dyDescent="0.25">
      <c r="B464" s="24"/>
      <c r="C464" s="149" t="s">
        <v>12</v>
      </c>
      <c r="D464" s="150">
        <v>7312.97</v>
      </c>
      <c r="E464" s="150">
        <v>0.24</v>
      </c>
      <c r="F464" s="150">
        <v>0.93</v>
      </c>
      <c r="G464" s="150">
        <v>2.99</v>
      </c>
      <c r="H464" s="150">
        <v>2.99</v>
      </c>
      <c r="I464" s="150">
        <v>5.35</v>
      </c>
      <c r="L464" s="68"/>
      <c r="M464" s="68"/>
      <c r="N464" s="68"/>
      <c r="O464" s="68"/>
      <c r="P464" s="68"/>
    </row>
    <row r="465" spans="1:16" ht="10.5" customHeight="1" x14ac:dyDescent="0.25">
      <c r="B465" s="24"/>
      <c r="C465" s="149" t="s">
        <v>13</v>
      </c>
      <c r="D465" s="150">
        <v>7331.98</v>
      </c>
      <c r="E465" s="150">
        <v>0.26</v>
      </c>
      <c r="F465" s="150">
        <v>0.76</v>
      </c>
      <c r="G465" s="150">
        <v>3.1</v>
      </c>
      <c r="H465" s="150">
        <v>3.26</v>
      </c>
      <c r="I465" s="150">
        <v>5.23</v>
      </c>
      <c r="L465" s="68"/>
      <c r="M465" s="68"/>
      <c r="N465" s="68"/>
      <c r="O465" s="68"/>
      <c r="P465" s="68"/>
    </row>
    <row r="466" spans="1:16" ht="10.5" customHeight="1" x14ac:dyDescent="0.25">
      <c r="B466" s="24"/>
      <c r="C466" s="149" t="s">
        <v>14</v>
      </c>
      <c r="D466" s="150">
        <v>7323.91</v>
      </c>
      <c r="E466" s="150">
        <v>-0.11</v>
      </c>
      <c r="F466" s="150">
        <v>0.39</v>
      </c>
      <c r="G466" s="150">
        <v>1.65</v>
      </c>
      <c r="H466" s="150">
        <v>3.15</v>
      </c>
      <c r="I466" s="150">
        <v>5.13</v>
      </c>
      <c r="L466" s="68"/>
      <c r="M466" s="68"/>
      <c r="N466" s="68"/>
      <c r="O466" s="68"/>
      <c r="P466" s="68"/>
    </row>
    <row r="467" spans="1:16" ht="10.5" customHeight="1" x14ac:dyDescent="0.25">
      <c r="B467" s="24"/>
      <c r="C467" s="149" t="s">
        <v>15</v>
      </c>
      <c r="D467" s="150">
        <v>7359.06</v>
      </c>
      <c r="E467" s="150">
        <v>0.48</v>
      </c>
      <c r="F467" s="150">
        <v>0.63</v>
      </c>
      <c r="G467" s="150">
        <v>1.57</v>
      </c>
      <c r="H467" s="150">
        <v>3.64</v>
      </c>
      <c r="I467" s="150">
        <v>5.17</v>
      </c>
      <c r="L467" s="68"/>
      <c r="M467" s="68"/>
      <c r="N467" s="68"/>
      <c r="O467" s="68"/>
      <c r="P467" s="68"/>
    </row>
    <row r="468" spans="1:16" ht="10.5" customHeight="1" x14ac:dyDescent="0.25">
      <c r="B468" s="24"/>
      <c r="C468" s="149" t="s">
        <v>16</v>
      </c>
      <c r="D468" s="150">
        <v>7365.68</v>
      </c>
      <c r="E468" s="150">
        <v>0.09</v>
      </c>
      <c r="F468" s="150">
        <v>0.46</v>
      </c>
      <c r="G468" s="150">
        <v>1.23</v>
      </c>
      <c r="H468" s="150">
        <v>3.73</v>
      </c>
      <c r="I468" s="150">
        <v>4.68</v>
      </c>
      <c r="L468" s="68"/>
      <c r="M468" s="68"/>
      <c r="N468" s="68"/>
      <c r="O468" s="68"/>
      <c r="P468" s="68"/>
    </row>
    <row r="469" spans="1:16" ht="10.5" customHeight="1" x14ac:dyDescent="0.25">
      <c r="B469" s="24"/>
      <c r="C469" s="149" t="s">
        <v>17</v>
      </c>
      <c r="D469" s="150">
        <v>7378.94</v>
      </c>
      <c r="E469" s="150">
        <v>0.18</v>
      </c>
      <c r="F469" s="150">
        <v>0.75</v>
      </c>
      <c r="G469" s="150">
        <v>1.1399999999999999</v>
      </c>
      <c r="H469" s="150">
        <v>3.92</v>
      </c>
      <c r="I469" s="150">
        <v>4.46</v>
      </c>
      <c r="L469" s="68"/>
      <c r="M469" s="68"/>
      <c r="N469" s="68"/>
      <c r="O469" s="68"/>
      <c r="P469" s="68"/>
    </row>
    <row r="470" spans="1:16" ht="10.5" customHeight="1" x14ac:dyDescent="0.25">
      <c r="B470" s="24"/>
      <c r="C470" s="149" t="s">
        <v>18</v>
      </c>
      <c r="D470" s="150">
        <v>7403.29</v>
      </c>
      <c r="E470" s="150">
        <v>0.33</v>
      </c>
      <c r="F470" s="150">
        <v>0.6</v>
      </c>
      <c r="G470" s="150">
        <v>1.24</v>
      </c>
      <c r="H470" s="150">
        <v>4.26</v>
      </c>
      <c r="I470" s="150">
        <v>4.26</v>
      </c>
      <c r="L470" s="68"/>
      <c r="M470" s="68"/>
      <c r="N470" s="68"/>
      <c r="O470" s="68"/>
      <c r="P470" s="68"/>
    </row>
    <row r="471" spans="1:16" ht="10.5" customHeight="1" x14ac:dyDescent="0.25">
      <c r="B471" s="24"/>
      <c r="C471" s="126"/>
      <c r="D471" s="73"/>
      <c r="E471" s="74"/>
      <c r="F471" s="74"/>
      <c r="G471" s="97"/>
      <c r="H471" s="98"/>
      <c r="I471" s="73"/>
      <c r="L471" s="68"/>
      <c r="M471" s="68"/>
      <c r="N471" s="68"/>
      <c r="O471" s="68"/>
      <c r="P471" s="68"/>
    </row>
    <row r="472" spans="1:16" ht="10.5" customHeight="1" x14ac:dyDescent="0.25">
      <c r="B472" s="24">
        <v>2026</v>
      </c>
      <c r="C472" s="126" t="s">
        <v>7</v>
      </c>
      <c r="D472" s="73">
        <v>7427.72</v>
      </c>
      <c r="E472" s="74">
        <v>0.33</v>
      </c>
      <c r="F472" s="74">
        <v>0.84</v>
      </c>
      <c r="G472" s="97">
        <v>1.31</v>
      </c>
      <c r="H472" s="98">
        <v>0.33</v>
      </c>
      <c r="I472" s="73">
        <v>4.4400000000000004</v>
      </c>
      <c r="L472" s="68"/>
      <c r="M472" s="68"/>
      <c r="N472" s="68"/>
      <c r="O472" s="68"/>
      <c r="P472" s="68"/>
    </row>
    <row r="473" spans="1:16" ht="10.5" customHeight="1" x14ac:dyDescent="0.25">
      <c r="B473" s="24"/>
      <c r="C473" s="126" t="s">
        <v>8</v>
      </c>
      <c r="D473" s="73">
        <v>7479.71</v>
      </c>
      <c r="E473" s="74">
        <v>0.7</v>
      </c>
      <c r="F473" s="74">
        <v>1.37</v>
      </c>
      <c r="G473" s="97">
        <v>2.13</v>
      </c>
      <c r="H473" s="98">
        <v>1.03</v>
      </c>
      <c r="I473" s="73">
        <v>3.81</v>
      </c>
      <c r="L473" s="68"/>
      <c r="M473" s="68"/>
      <c r="N473" s="68"/>
      <c r="O473" s="68"/>
      <c r="P473" s="68"/>
    </row>
    <row r="474" spans="1:16" ht="10.5" customHeight="1" x14ac:dyDescent="0.25">
      <c r="B474" s="24"/>
      <c r="C474" s="126" t="s">
        <v>9</v>
      </c>
      <c r="D474" s="73">
        <v>7545.53</v>
      </c>
      <c r="E474" s="74">
        <v>0.88</v>
      </c>
      <c r="F474" s="74">
        <v>1.92</v>
      </c>
      <c r="G474" s="97">
        <v>2.5299999999999998</v>
      </c>
      <c r="H474" s="98">
        <v>1.92</v>
      </c>
      <c r="I474" s="73">
        <v>4.1399999999999997</v>
      </c>
      <c r="L474" s="68"/>
      <c r="M474" s="68"/>
      <c r="N474" s="68"/>
      <c r="O474" s="68"/>
      <c r="P474" s="68"/>
    </row>
    <row r="475" spans="1:16" ht="10.5" customHeight="1" thickBot="1" x14ac:dyDescent="0.3">
      <c r="A475" s="4" t="str">
        <f t="shared" ca="1" si="13"/>
        <v/>
      </c>
      <c r="B475" s="24"/>
      <c r="C475" s="127"/>
      <c r="D475" s="71"/>
      <c r="E475" s="72"/>
      <c r="F475" s="70"/>
      <c r="G475" s="72"/>
      <c r="H475" s="72"/>
      <c r="I475" s="71"/>
      <c r="K475" s="4" t="str">
        <f t="shared" si="11"/>
        <v/>
      </c>
      <c r="L475" s="68"/>
      <c r="M475" s="68"/>
      <c r="N475" s="68"/>
      <c r="O475" s="68"/>
      <c r="P475" s="68"/>
    </row>
    <row r="476" spans="1:16" ht="11.4" thickTop="1" x14ac:dyDescent="0.25">
      <c r="A476" s="4" t="str">
        <f t="shared" ca="1" si="13"/>
        <v/>
      </c>
      <c r="B476" s="128"/>
      <c r="C476" s="88"/>
      <c r="D476" s="89"/>
      <c r="E476" s="89"/>
      <c r="F476" s="89"/>
      <c r="G476" s="89"/>
      <c r="H476" s="89"/>
      <c r="I476" s="129"/>
      <c r="K476" s="4" t="str">
        <f t="shared" si="11"/>
        <v/>
      </c>
    </row>
    <row r="477" spans="1:16" x14ac:dyDescent="0.25">
      <c r="A477" s="4" t="str">
        <f t="shared" ca="1" si="13"/>
        <v/>
      </c>
      <c r="B477" s="28" t="s">
        <v>20</v>
      </c>
      <c r="K477" s="4" t="str">
        <f t="shared" si="11"/>
        <v/>
      </c>
    </row>
    <row r="478" spans="1:16" x14ac:dyDescent="0.25">
      <c r="A478" s="4" t="str">
        <f t="shared" ca="1" si="13"/>
        <v/>
      </c>
      <c r="B478" s="4" t="s">
        <v>38</v>
      </c>
      <c r="D478" s="68"/>
      <c r="F478" s="68"/>
      <c r="K478" s="4" t="str">
        <f t="shared" si="11"/>
        <v/>
      </c>
    </row>
    <row r="479" spans="1:16" x14ac:dyDescent="0.25">
      <c r="A479" s="4" t="str">
        <f t="shared" ca="1" si="13"/>
        <v/>
      </c>
      <c r="D479" s="68"/>
      <c r="F479" s="68"/>
      <c r="K479" s="4" t="str">
        <f t="shared" si="11"/>
        <v/>
      </c>
    </row>
    <row r="480" spans="1:16" ht="15.6" x14ac:dyDescent="0.3">
      <c r="A480" s="4" t="str">
        <f t="shared" ca="1" si="13"/>
        <v/>
      </c>
      <c r="B480" s="162"/>
      <c r="C480" s="162"/>
      <c r="D480" s="162"/>
      <c r="E480" s="162"/>
      <c r="F480" s="162"/>
      <c r="G480" s="162"/>
      <c r="H480" s="162"/>
      <c r="I480" s="162"/>
      <c r="K480" s="4" t="str">
        <f t="shared" si="11"/>
        <v/>
      </c>
    </row>
    <row r="481" spans="1:11" x14ac:dyDescent="0.25">
      <c r="A481" s="4" t="str">
        <f t="shared" ca="1" si="13"/>
        <v/>
      </c>
      <c r="D481" s="68"/>
      <c r="F481" s="68"/>
      <c r="K481" s="4" t="str">
        <f t="shared" si="11"/>
        <v/>
      </c>
    </row>
    <row r="482" spans="1:11" x14ac:dyDescent="0.25">
      <c r="A482" s="4" t="str">
        <f t="shared" ca="1" si="13"/>
        <v/>
      </c>
      <c r="D482" s="68"/>
      <c r="F482" s="68"/>
      <c r="K482" s="4" t="str">
        <f t="shared" si="11"/>
        <v/>
      </c>
    </row>
    <row r="483" spans="1:11" x14ac:dyDescent="0.25">
      <c r="A483" s="4" t="str">
        <f t="shared" ca="1" si="13"/>
        <v/>
      </c>
      <c r="D483" s="68"/>
      <c r="F483" s="68"/>
      <c r="K483" s="4" t="str">
        <f t="shared" si="11"/>
        <v/>
      </c>
    </row>
    <row r="484" spans="1:11" x14ac:dyDescent="0.25">
      <c r="A484" s="4" t="str">
        <f t="shared" ca="1" si="13"/>
        <v/>
      </c>
      <c r="D484" s="68"/>
      <c r="F484" s="68"/>
      <c r="K484" s="4" t="str">
        <f t="shared" si="11"/>
        <v/>
      </c>
    </row>
    <row r="485" spans="1:11" x14ac:dyDescent="0.25">
      <c r="A485" s="4" t="str">
        <f t="shared" ca="1" si="13"/>
        <v/>
      </c>
      <c r="D485" s="68"/>
      <c r="F485" s="68"/>
      <c r="K485" s="4" t="str">
        <f t="shared" si="11"/>
        <v/>
      </c>
    </row>
    <row r="486" spans="1:11" x14ac:dyDescent="0.25">
      <c r="A486" s="4" t="str">
        <f t="shared" ca="1" si="13"/>
        <v/>
      </c>
      <c r="D486" s="68"/>
      <c r="F486" s="68"/>
      <c r="K486" s="4" t="str">
        <f t="shared" si="11"/>
        <v/>
      </c>
    </row>
    <row r="487" spans="1:11" x14ac:dyDescent="0.25">
      <c r="A487" s="4" t="str">
        <f t="shared" ca="1" si="13"/>
        <v/>
      </c>
      <c r="D487" s="68"/>
      <c r="F487" s="68"/>
      <c r="K487" s="4" t="str">
        <f t="shared" si="11"/>
        <v/>
      </c>
    </row>
    <row r="488" spans="1:11" x14ac:dyDescent="0.25">
      <c r="A488" s="4" t="str">
        <f t="shared" ca="1" si="13"/>
        <v/>
      </c>
      <c r="D488" s="68"/>
      <c r="F488" s="68"/>
      <c r="K488" s="4" t="str">
        <f t="shared" si="11"/>
        <v/>
      </c>
    </row>
    <row r="489" spans="1:11" x14ac:dyDescent="0.25">
      <c r="A489" s="4" t="str">
        <f t="shared" ca="1" si="13"/>
        <v/>
      </c>
      <c r="D489" s="68"/>
      <c r="F489" s="68"/>
      <c r="K489" s="4" t="str">
        <f t="shared" si="11"/>
        <v/>
      </c>
    </row>
    <row r="490" spans="1:11" x14ac:dyDescent="0.25">
      <c r="A490" s="4" t="str">
        <f t="shared" ca="1" si="13"/>
        <v/>
      </c>
      <c r="D490" s="68"/>
      <c r="F490" s="68"/>
      <c r="K490" s="4" t="str">
        <f t="shared" si="11"/>
        <v/>
      </c>
    </row>
    <row r="491" spans="1:11" x14ac:dyDescent="0.25">
      <c r="A491" s="4" t="str">
        <f t="shared" ref="A491:A554" ca="1" si="16">IF(C491="","",IF(B491="",OFFSET(B491,K491,0,1,1)&amp;C491,B491&amp;C491))</f>
        <v/>
      </c>
      <c r="D491" s="68"/>
      <c r="F491" s="68"/>
      <c r="K491" s="4" t="str">
        <f t="shared" si="11"/>
        <v/>
      </c>
    </row>
    <row r="492" spans="1:11" x14ac:dyDescent="0.25">
      <c r="A492" s="4" t="str">
        <f t="shared" ca="1" si="16"/>
        <v/>
      </c>
      <c r="D492" s="68"/>
      <c r="F492" s="68"/>
      <c r="K492" s="4" t="str">
        <f t="shared" si="11"/>
        <v/>
      </c>
    </row>
    <row r="493" spans="1:11" x14ac:dyDescent="0.25">
      <c r="A493" s="4" t="str">
        <f t="shared" ca="1" si="16"/>
        <v/>
      </c>
      <c r="D493" s="68"/>
      <c r="F493" s="68"/>
      <c r="K493" s="4" t="str">
        <f t="shared" si="11"/>
        <v/>
      </c>
    </row>
    <row r="494" spans="1:11" x14ac:dyDescent="0.25">
      <c r="A494" s="4" t="str">
        <f t="shared" ca="1" si="16"/>
        <v/>
      </c>
      <c r="D494" s="68"/>
      <c r="F494" s="68"/>
      <c r="K494" s="4" t="str">
        <f t="shared" si="11"/>
        <v/>
      </c>
    </row>
    <row r="495" spans="1:11" x14ac:dyDescent="0.25">
      <c r="A495" s="4" t="str">
        <f t="shared" ca="1" si="16"/>
        <v/>
      </c>
      <c r="D495" s="68"/>
      <c r="F495" s="68"/>
      <c r="K495" s="4" t="str">
        <f t="shared" si="11"/>
        <v/>
      </c>
    </row>
    <row r="496" spans="1:11" x14ac:dyDescent="0.25">
      <c r="A496" s="4" t="str">
        <f t="shared" ca="1" si="16"/>
        <v/>
      </c>
      <c r="D496" s="68"/>
      <c r="F496" s="68"/>
      <c r="K496" s="4" t="str">
        <f t="shared" si="11"/>
        <v/>
      </c>
    </row>
    <row r="497" spans="1:11" x14ac:dyDescent="0.25">
      <c r="A497" s="4" t="str">
        <f t="shared" ca="1" si="16"/>
        <v/>
      </c>
      <c r="K497" s="4" t="str">
        <f t="shared" si="11"/>
        <v/>
      </c>
    </row>
    <row r="498" spans="1:11" x14ac:dyDescent="0.25">
      <c r="A498" s="4" t="str">
        <f t="shared" ca="1" si="16"/>
        <v/>
      </c>
      <c r="K498" s="4" t="str">
        <f t="shared" si="11"/>
        <v/>
      </c>
    </row>
    <row r="499" spans="1:11" x14ac:dyDescent="0.25">
      <c r="A499" s="4" t="str">
        <f t="shared" ca="1" si="16"/>
        <v/>
      </c>
      <c r="K499" s="4" t="str">
        <f t="shared" si="11"/>
        <v/>
      </c>
    </row>
    <row r="500" spans="1:11" x14ac:dyDescent="0.25">
      <c r="A500" s="4" t="str">
        <f t="shared" ca="1" si="16"/>
        <v/>
      </c>
      <c r="K500" s="4" t="str">
        <f t="shared" si="11"/>
        <v/>
      </c>
    </row>
    <row r="501" spans="1:11" x14ac:dyDescent="0.25">
      <c r="A501" s="4" t="str">
        <f t="shared" ca="1" si="16"/>
        <v/>
      </c>
      <c r="K501" s="4" t="str">
        <f t="shared" si="11"/>
        <v/>
      </c>
    </row>
    <row r="502" spans="1:11" x14ac:dyDescent="0.25">
      <c r="A502" s="4" t="str">
        <f t="shared" ca="1" si="16"/>
        <v/>
      </c>
      <c r="K502" s="4" t="str">
        <f t="shared" si="11"/>
        <v/>
      </c>
    </row>
    <row r="503" spans="1:11" x14ac:dyDescent="0.25">
      <c r="A503" s="4" t="str">
        <f t="shared" ca="1" si="16"/>
        <v/>
      </c>
      <c r="K503" s="4" t="str">
        <f t="shared" si="11"/>
        <v/>
      </c>
    </row>
    <row r="504" spans="1:11" x14ac:dyDescent="0.25">
      <c r="A504" s="4" t="str">
        <f t="shared" ca="1" si="16"/>
        <v/>
      </c>
      <c r="K504" s="4" t="str">
        <f t="shared" si="11"/>
        <v/>
      </c>
    </row>
    <row r="505" spans="1:11" x14ac:dyDescent="0.25">
      <c r="A505" s="4" t="str">
        <f t="shared" ca="1" si="16"/>
        <v/>
      </c>
      <c r="K505" s="4" t="str">
        <f t="shared" si="11"/>
        <v/>
      </c>
    </row>
    <row r="506" spans="1:11" x14ac:dyDescent="0.25">
      <c r="A506" s="4" t="str">
        <f t="shared" ca="1" si="16"/>
        <v/>
      </c>
      <c r="K506" s="4" t="str">
        <f t="shared" ref="K506:K569" si="17">IFERROR(IF(C506="","",VLOOKUP(C506,$C$8:$K$19,9,0)),"")</f>
        <v/>
      </c>
    </row>
    <row r="507" spans="1:11" x14ac:dyDescent="0.25">
      <c r="A507" s="4" t="str">
        <f t="shared" ca="1" si="16"/>
        <v/>
      </c>
      <c r="K507" s="4" t="str">
        <f t="shared" si="17"/>
        <v/>
      </c>
    </row>
    <row r="508" spans="1:11" x14ac:dyDescent="0.25">
      <c r="A508" s="4" t="str">
        <f t="shared" ca="1" si="16"/>
        <v/>
      </c>
      <c r="K508" s="4" t="str">
        <f t="shared" si="17"/>
        <v/>
      </c>
    </row>
    <row r="509" spans="1:11" x14ac:dyDescent="0.25">
      <c r="A509" s="4" t="str">
        <f t="shared" ca="1" si="16"/>
        <v/>
      </c>
      <c r="K509" s="4" t="str">
        <f t="shared" si="17"/>
        <v/>
      </c>
    </row>
    <row r="510" spans="1:11" x14ac:dyDescent="0.25">
      <c r="A510" s="4" t="str">
        <f t="shared" ca="1" si="16"/>
        <v/>
      </c>
      <c r="K510" s="4" t="str">
        <f t="shared" si="17"/>
        <v/>
      </c>
    </row>
    <row r="511" spans="1:11" x14ac:dyDescent="0.25">
      <c r="A511" s="4" t="str">
        <f t="shared" ca="1" si="16"/>
        <v/>
      </c>
      <c r="K511" s="4" t="str">
        <f t="shared" si="17"/>
        <v/>
      </c>
    </row>
    <row r="512" spans="1:11" x14ac:dyDescent="0.25">
      <c r="A512" s="4" t="str">
        <f t="shared" ca="1" si="16"/>
        <v/>
      </c>
      <c r="K512" s="4" t="str">
        <f t="shared" si="17"/>
        <v/>
      </c>
    </row>
    <row r="513" spans="1:11" x14ac:dyDescent="0.25">
      <c r="A513" s="4" t="str">
        <f t="shared" ca="1" si="16"/>
        <v/>
      </c>
      <c r="K513" s="4" t="str">
        <f t="shared" si="17"/>
        <v/>
      </c>
    </row>
    <row r="514" spans="1:11" x14ac:dyDescent="0.25">
      <c r="A514" s="4" t="str">
        <f t="shared" ca="1" si="16"/>
        <v/>
      </c>
      <c r="K514" s="4" t="str">
        <f t="shared" si="17"/>
        <v/>
      </c>
    </row>
    <row r="515" spans="1:11" x14ac:dyDescent="0.25">
      <c r="A515" s="4" t="str">
        <f t="shared" ca="1" si="16"/>
        <v/>
      </c>
      <c r="K515" s="4" t="str">
        <f t="shared" si="17"/>
        <v/>
      </c>
    </row>
    <row r="516" spans="1:11" x14ac:dyDescent="0.25">
      <c r="A516" s="4" t="str">
        <f t="shared" ca="1" si="16"/>
        <v/>
      </c>
      <c r="K516" s="4" t="str">
        <f t="shared" si="17"/>
        <v/>
      </c>
    </row>
    <row r="517" spans="1:11" x14ac:dyDescent="0.25">
      <c r="A517" s="4" t="str">
        <f t="shared" ca="1" si="16"/>
        <v/>
      </c>
      <c r="K517" s="4" t="str">
        <f t="shared" si="17"/>
        <v/>
      </c>
    </row>
    <row r="518" spans="1:11" x14ac:dyDescent="0.25">
      <c r="A518" s="4" t="str">
        <f t="shared" ca="1" si="16"/>
        <v/>
      </c>
      <c r="K518" s="4" t="str">
        <f t="shared" si="17"/>
        <v/>
      </c>
    </row>
    <row r="519" spans="1:11" x14ac:dyDescent="0.25">
      <c r="A519" s="4" t="str">
        <f t="shared" ca="1" si="16"/>
        <v/>
      </c>
      <c r="K519" s="4" t="str">
        <f t="shared" si="17"/>
        <v/>
      </c>
    </row>
    <row r="520" spans="1:11" x14ac:dyDescent="0.25">
      <c r="A520" s="4" t="str">
        <f t="shared" ca="1" si="16"/>
        <v/>
      </c>
      <c r="K520" s="4" t="str">
        <f t="shared" si="17"/>
        <v/>
      </c>
    </row>
    <row r="521" spans="1:11" x14ac:dyDescent="0.25">
      <c r="A521" s="4" t="str">
        <f t="shared" ca="1" si="16"/>
        <v/>
      </c>
      <c r="K521" s="4" t="str">
        <f t="shared" si="17"/>
        <v/>
      </c>
    </row>
    <row r="522" spans="1:11" x14ac:dyDescent="0.25">
      <c r="A522" s="4" t="str">
        <f t="shared" ca="1" si="16"/>
        <v/>
      </c>
      <c r="K522" s="4" t="str">
        <f t="shared" si="17"/>
        <v/>
      </c>
    </row>
    <row r="523" spans="1:11" x14ac:dyDescent="0.25">
      <c r="A523" s="4" t="str">
        <f t="shared" ca="1" si="16"/>
        <v/>
      </c>
      <c r="K523" s="4" t="str">
        <f t="shared" si="17"/>
        <v/>
      </c>
    </row>
    <row r="524" spans="1:11" x14ac:dyDescent="0.25">
      <c r="A524" s="4" t="str">
        <f t="shared" ca="1" si="16"/>
        <v/>
      </c>
      <c r="K524" s="4" t="str">
        <f t="shared" si="17"/>
        <v/>
      </c>
    </row>
    <row r="525" spans="1:11" x14ac:dyDescent="0.25">
      <c r="A525" s="4" t="str">
        <f t="shared" ca="1" si="16"/>
        <v/>
      </c>
      <c r="K525" s="4" t="str">
        <f t="shared" si="17"/>
        <v/>
      </c>
    </row>
    <row r="526" spans="1:11" x14ac:dyDescent="0.25">
      <c r="A526" s="4" t="str">
        <f t="shared" ca="1" si="16"/>
        <v/>
      </c>
      <c r="K526" s="4" t="str">
        <f t="shared" si="17"/>
        <v/>
      </c>
    </row>
    <row r="527" spans="1:11" x14ac:dyDescent="0.25">
      <c r="A527" s="4" t="str">
        <f t="shared" ca="1" si="16"/>
        <v/>
      </c>
      <c r="K527" s="4" t="str">
        <f t="shared" si="17"/>
        <v/>
      </c>
    </row>
    <row r="528" spans="1:11" x14ac:dyDescent="0.25">
      <c r="A528" s="4" t="str">
        <f t="shared" ca="1" si="16"/>
        <v/>
      </c>
      <c r="K528" s="4" t="str">
        <f t="shared" si="17"/>
        <v/>
      </c>
    </row>
    <row r="529" spans="1:11" x14ac:dyDescent="0.25">
      <c r="A529" s="4" t="str">
        <f t="shared" ca="1" si="16"/>
        <v/>
      </c>
      <c r="K529" s="4" t="str">
        <f t="shared" si="17"/>
        <v/>
      </c>
    </row>
    <row r="530" spans="1:11" x14ac:dyDescent="0.25">
      <c r="A530" s="4" t="str">
        <f t="shared" ca="1" si="16"/>
        <v/>
      </c>
      <c r="K530" s="4" t="str">
        <f t="shared" si="17"/>
        <v/>
      </c>
    </row>
    <row r="531" spans="1:11" x14ac:dyDescent="0.25">
      <c r="A531" s="4" t="str">
        <f t="shared" ca="1" si="16"/>
        <v/>
      </c>
      <c r="K531" s="4" t="str">
        <f t="shared" si="17"/>
        <v/>
      </c>
    </row>
    <row r="532" spans="1:11" x14ac:dyDescent="0.25">
      <c r="A532" s="4" t="str">
        <f t="shared" ca="1" si="16"/>
        <v/>
      </c>
      <c r="K532" s="4" t="str">
        <f t="shared" si="17"/>
        <v/>
      </c>
    </row>
    <row r="533" spans="1:11" x14ac:dyDescent="0.25">
      <c r="A533" s="4" t="str">
        <f t="shared" ca="1" si="16"/>
        <v/>
      </c>
      <c r="K533" s="4" t="str">
        <f t="shared" si="17"/>
        <v/>
      </c>
    </row>
    <row r="534" spans="1:11" x14ac:dyDescent="0.25">
      <c r="A534" s="4" t="str">
        <f t="shared" ca="1" si="16"/>
        <v/>
      </c>
      <c r="K534" s="4" t="str">
        <f t="shared" si="17"/>
        <v/>
      </c>
    </row>
    <row r="535" spans="1:11" x14ac:dyDescent="0.25">
      <c r="A535" s="4" t="str">
        <f t="shared" ca="1" si="16"/>
        <v/>
      </c>
      <c r="K535" s="4" t="str">
        <f t="shared" si="17"/>
        <v/>
      </c>
    </row>
    <row r="536" spans="1:11" x14ac:dyDescent="0.25">
      <c r="A536" s="4" t="str">
        <f t="shared" ca="1" si="16"/>
        <v/>
      </c>
      <c r="K536" s="4" t="str">
        <f t="shared" si="17"/>
        <v/>
      </c>
    </row>
    <row r="537" spans="1:11" x14ac:dyDescent="0.25">
      <c r="A537" s="4" t="str">
        <f t="shared" ca="1" si="16"/>
        <v/>
      </c>
      <c r="K537" s="4" t="str">
        <f t="shared" si="17"/>
        <v/>
      </c>
    </row>
    <row r="538" spans="1:11" x14ac:dyDescent="0.25">
      <c r="A538" s="4" t="str">
        <f t="shared" ca="1" si="16"/>
        <v/>
      </c>
      <c r="K538" s="4" t="str">
        <f t="shared" si="17"/>
        <v/>
      </c>
    </row>
    <row r="539" spans="1:11" x14ac:dyDescent="0.25">
      <c r="A539" s="4" t="str">
        <f t="shared" ca="1" si="16"/>
        <v/>
      </c>
      <c r="K539" s="4" t="str">
        <f t="shared" si="17"/>
        <v/>
      </c>
    </row>
    <row r="540" spans="1:11" x14ac:dyDescent="0.25">
      <c r="A540" s="4" t="str">
        <f t="shared" ca="1" si="16"/>
        <v/>
      </c>
      <c r="K540" s="4" t="str">
        <f t="shared" si="17"/>
        <v/>
      </c>
    </row>
    <row r="541" spans="1:11" x14ac:dyDescent="0.25">
      <c r="A541" s="4" t="str">
        <f t="shared" ca="1" si="16"/>
        <v/>
      </c>
      <c r="K541" s="4" t="str">
        <f t="shared" si="17"/>
        <v/>
      </c>
    </row>
    <row r="542" spans="1:11" x14ac:dyDescent="0.25">
      <c r="A542" s="4" t="str">
        <f t="shared" ca="1" si="16"/>
        <v/>
      </c>
      <c r="K542" s="4" t="str">
        <f t="shared" si="17"/>
        <v/>
      </c>
    </row>
    <row r="543" spans="1:11" x14ac:dyDescent="0.25">
      <c r="A543" s="4" t="str">
        <f t="shared" ca="1" si="16"/>
        <v/>
      </c>
      <c r="K543" s="4" t="str">
        <f t="shared" si="17"/>
        <v/>
      </c>
    </row>
    <row r="544" spans="1:11" x14ac:dyDescent="0.25">
      <c r="A544" s="4" t="str">
        <f t="shared" ca="1" si="16"/>
        <v/>
      </c>
      <c r="K544" s="4" t="str">
        <f t="shared" si="17"/>
        <v/>
      </c>
    </row>
    <row r="545" spans="1:11" x14ac:dyDescent="0.25">
      <c r="A545" s="4" t="str">
        <f t="shared" ca="1" si="16"/>
        <v/>
      </c>
      <c r="K545" s="4" t="str">
        <f t="shared" si="17"/>
        <v/>
      </c>
    </row>
    <row r="546" spans="1:11" x14ac:dyDescent="0.25">
      <c r="A546" s="4" t="str">
        <f t="shared" ca="1" si="16"/>
        <v/>
      </c>
      <c r="K546" s="4" t="str">
        <f t="shared" si="17"/>
        <v/>
      </c>
    </row>
    <row r="547" spans="1:11" x14ac:dyDescent="0.25">
      <c r="A547" s="4" t="str">
        <f t="shared" ca="1" si="16"/>
        <v/>
      </c>
      <c r="K547" s="4" t="str">
        <f t="shared" si="17"/>
        <v/>
      </c>
    </row>
    <row r="548" spans="1:11" x14ac:dyDescent="0.25">
      <c r="A548" s="4" t="str">
        <f t="shared" ca="1" si="16"/>
        <v/>
      </c>
      <c r="K548" s="4" t="str">
        <f t="shared" si="17"/>
        <v/>
      </c>
    </row>
    <row r="549" spans="1:11" x14ac:dyDescent="0.25">
      <c r="A549" s="4" t="str">
        <f t="shared" ca="1" si="16"/>
        <v/>
      </c>
      <c r="K549" s="4" t="str">
        <f t="shared" si="17"/>
        <v/>
      </c>
    </row>
    <row r="550" spans="1:11" x14ac:dyDescent="0.25">
      <c r="A550" s="4" t="str">
        <f t="shared" ca="1" si="16"/>
        <v/>
      </c>
      <c r="K550" s="4" t="str">
        <f t="shared" si="17"/>
        <v/>
      </c>
    </row>
    <row r="551" spans="1:11" x14ac:dyDescent="0.25">
      <c r="A551" s="4" t="str">
        <f t="shared" ca="1" si="16"/>
        <v/>
      </c>
      <c r="K551" s="4" t="str">
        <f t="shared" si="17"/>
        <v/>
      </c>
    </row>
    <row r="552" spans="1:11" x14ac:dyDescent="0.25">
      <c r="A552" s="4" t="str">
        <f t="shared" ca="1" si="16"/>
        <v/>
      </c>
      <c r="K552" s="4" t="str">
        <f t="shared" si="17"/>
        <v/>
      </c>
    </row>
    <row r="553" spans="1:11" x14ac:dyDescent="0.25">
      <c r="A553" s="4" t="str">
        <f t="shared" ca="1" si="16"/>
        <v/>
      </c>
      <c r="K553" s="4" t="str">
        <f t="shared" si="17"/>
        <v/>
      </c>
    </row>
    <row r="554" spans="1:11" x14ac:dyDescent="0.25">
      <c r="A554" s="4" t="str">
        <f t="shared" ca="1" si="16"/>
        <v/>
      </c>
      <c r="K554" s="4" t="str">
        <f t="shared" si="17"/>
        <v/>
      </c>
    </row>
    <row r="555" spans="1:11" x14ac:dyDescent="0.25">
      <c r="A555" s="4" t="str">
        <f t="shared" ref="A555:A618" ca="1" si="18">IF(C555="","",IF(B555="",OFFSET(B555,K555,0,1,1)&amp;C555,B555&amp;C555))</f>
        <v/>
      </c>
      <c r="K555" s="4" t="str">
        <f t="shared" si="17"/>
        <v/>
      </c>
    </row>
    <row r="556" spans="1:11" x14ac:dyDescent="0.25">
      <c r="A556" s="4" t="str">
        <f t="shared" ca="1" si="18"/>
        <v/>
      </c>
      <c r="K556" s="4" t="str">
        <f t="shared" si="17"/>
        <v/>
      </c>
    </row>
    <row r="557" spans="1:11" x14ac:dyDescent="0.25">
      <c r="A557" s="4" t="str">
        <f t="shared" ca="1" si="18"/>
        <v/>
      </c>
      <c r="K557" s="4" t="str">
        <f t="shared" si="17"/>
        <v/>
      </c>
    </row>
    <row r="558" spans="1:11" x14ac:dyDescent="0.25">
      <c r="A558" s="4" t="str">
        <f t="shared" ca="1" si="18"/>
        <v/>
      </c>
      <c r="K558" s="4" t="str">
        <f t="shared" si="17"/>
        <v/>
      </c>
    </row>
    <row r="559" spans="1:11" x14ac:dyDescent="0.25">
      <c r="A559" s="4" t="str">
        <f t="shared" ca="1" si="18"/>
        <v/>
      </c>
      <c r="K559" s="4" t="str">
        <f t="shared" si="17"/>
        <v/>
      </c>
    </row>
    <row r="560" spans="1:11" x14ac:dyDescent="0.25">
      <c r="A560" s="4" t="str">
        <f t="shared" ca="1" si="18"/>
        <v/>
      </c>
      <c r="K560" s="4" t="str">
        <f t="shared" si="17"/>
        <v/>
      </c>
    </row>
    <row r="561" spans="1:11" x14ac:dyDescent="0.25">
      <c r="A561" s="4" t="str">
        <f t="shared" ca="1" si="18"/>
        <v/>
      </c>
      <c r="K561" s="4" t="str">
        <f t="shared" si="17"/>
        <v/>
      </c>
    </row>
    <row r="562" spans="1:11" x14ac:dyDescent="0.25">
      <c r="A562" s="4" t="str">
        <f t="shared" ca="1" si="18"/>
        <v/>
      </c>
      <c r="K562" s="4" t="str">
        <f t="shared" si="17"/>
        <v/>
      </c>
    </row>
    <row r="563" spans="1:11" x14ac:dyDescent="0.25">
      <c r="A563" s="4" t="str">
        <f t="shared" ca="1" si="18"/>
        <v/>
      </c>
      <c r="K563" s="4" t="str">
        <f t="shared" si="17"/>
        <v/>
      </c>
    </row>
    <row r="564" spans="1:11" x14ac:dyDescent="0.25">
      <c r="A564" s="4" t="str">
        <f t="shared" ca="1" si="18"/>
        <v/>
      </c>
      <c r="K564" s="4" t="str">
        <f t="shared" si="17"/>
        <v/>
      </c>
    </row>
    <row r="565" spans="1:11" x14ac:dyDescent="0.25">
      <c r="A565" s="4" t="str">
        <f t="shared" ca="1" si="18"/>
        <v/>
      </c>
      <c r="K565" s="4" t="str">
        <f t="shared" si="17"/>
        <v/>
      </c>
    </row>
    <row r="566" spans="1:11" x14ac:dyDescent="0.25">
      <c r="A566" s="4" t="str">
        <f t="shared" ca="1" si="18"/>
        <v/>
      </c>
      <c r="K566" s="4" t="str">
        <f t="shared" si="17"/>
        <v/>
      </c>
    </row>
    <row r="567" spans="1:11" x14ac:dyDescent="0.25">
      <c r="A567" s="4" t="str">
        <f t="shared" ca="1" si="18"/>
        <v/>
      </c>
      <c r="K567" s="4" t="str">
        <f t="shared" si="17"/>
        <v/>
      </c>
    </row>
    <row r="568" spans="1:11" x14ac:dyDescent="0.25">
      <c r="A568" s="4" t="str">
        <f t="shared" ca="1" si="18"/>
        <v/>
      </c>
      <c r="K568" s="4" t="str">
        <f t="shared" si="17"/>
        <v/>
      </c>
    </row>
    <row r="569" spans="1:11" x14ac:dyDescent="0.25">
      <c r="A569" s="4" t="str">
        <f t="shared" ca="1" si="18"/>
        <v/>
      </c>
      <c r="K569" s="4" t="str">
        <f t="shared" si="17"/>
        <v/>
      </c>
    </row>
    <row r="570" spans="1:11" x14ac:dyDescent="0.25">
      <c r="A570" s="4" t="str">
        <f t="shared" ca="1" si="18"/>
        <v/>
      </c>
      <c r="K570" s="4" t="str">
        <f t="shared" ref="K570:K633" si="19">IFERROR(IF(C570="","",VLOOKUP(C570,$C$8:$K$19,9,0)),"")</f>
        <v/>
      </c>
    </row>
    <row r="571" spans="1:11" x14ac:dyDescent="0.25">
      <c r="A571" s="4" t="str">
        <f t="shared" ca="1" si="18"/>
        <v/>
      </c>
      <c r="K571" s="4" t="str">
        <f t="shared" si="19"/>
        <v/>
      </c>
    </row>
    <row r="572" spans="1:11" x14ac:dyDescent="0.25">
      <c r="A572" s="4" t="str">
        <f t="shared" ca="1" si="18"/>
        <v/>
      </c>
      <c r="K572" s="4" t="str">
        <f t="shared" si="19"/>
        <v/>
      </c>
    </row>
    <row r="573" spans="1:11" x14ac:dyDescent="0.25">
      <c r="A573" s="4" t="str">
        <f t="shared" ca="1" si="18"/>
        <v/>
      </c>
      <c r="K573" s="4" t="str">
        <f t="shared" si="19"/>
        <v/>
      </c>
    </row>
    <row r="574" spans="1:11" x14ac:dyDescent="0.25">
      <c r="A574" s="4" t="str">
        <f t="shared" ca="1" si="18"/>
        <v/>
      </c>
      <c r="K574" s="4" t="str">
        <f t="shared" si="19"/>
        <v/>
      </c>
    </row>
    <row r="575" spans="1:11" x14ac:dyDescent="0.25">
      <c r="A575" s="4" t="str">
        <f t="shared" ca="1" si="18"/>
        <v/>
      </c>
      <c r="K575" s="4" t="str">
        <f t="shared" si="19"/>
        <v/>
      </c>
    </row>
    <row r="576" spans="1:11" x14ac:dyDescent="0.25">
      <c r="A576" s="4" t="str">
        <f t="shared" ca="1" si="18"/>
        <v/>
      </c>
      <c r="K576" s="4" t="str">
        <f t="shared" si="19"/>
        <v/>
      </c>
    </row>
    <row r="577" spans="1:11" x14ac:dyDescent="0.25">
      <c r="A577" s="4" t="str">
        <f t="shared" ca="1" si="18"/>
        <v/>
      </c>
      <c r="K577" s="4" t="str">
        <f t="shared" si="19"/>
        <v/>
      </c>
    </row>
    <row r="578" spans="1:11" x14ac:dyDescent="0.25">
      <c r="A578" s="4" t="str">
        <f t="shared" ca="1" si="18"/>
        <v/>
      </c>
      <c r="K578" s="4" t="str">
        <f t="shared" si="19"/>
        <v/>
      </c>
    </row>
    <row r="579" spans="1:11" x14ac:dyDescent="0.25">
      <c r="A579" s="4" t="str">
        <f t="shared" ca="1" si="18"/>
        <v/>
      </c>
      <c r="K579" s="4" t="str">
        <f t="shared" si="19"/>
        <v/>
      </c>
    </row>
    <row r="580" spans="1:11" x14ac:dyDescent="0.25">
      <c r="A580" s="4" t="str">
        <f t="shared" ca="1" si="18"/>
        <v/>
      </c>
      <c r="K580" s="4" t="str">
        <f t="shared" si="19"/>
        <v/>
      </c>
    </row>
    <row r="581" spans="1:11" x14ac:dyDescent="0.25">
      <c r="A581" s="4" t="str">
        <f t="shared" ca="1" si="18"/>
        <v/>
      </c>
      <c r="K581" s="4" t="str">
        <f t="shared" si="19"/>
        <v/>
      </c>
    </row>
    <row r="582" spans="1:11" x14ac:dyDescent="0.25">
      <c r="A582" s="4" t="str">
        <f t="shared" ca="1" si="18"/>
        <v/>
      </c>
      <c r="K582" s="4" t="str">
        <f t="shared" si="19"/>
        <v/>
      </c>
    </row>
    <row r="583" spans="1:11" x14ac:dyDescent="0.25">
      <c r="A583" s="4" t="str">
        <f t="shared" ca="1" si="18"/>
        <v/>
      </c>
      <c r="K583" s="4" t="str">
        <f t="shared" si="19"/>
        <v/>
      </c>
    </row>
    <row r="584" spans="1:11" x14ac:dyDescent="0.25">
      <c r="A584" s="4" t="str">
        <f t="shared" ca="1" si="18"/>
        <v/>
      </c>
      <c r="K584" s="4" t="str">
        <f t="shared" si="19"/>
        <v/>
      </c>
    </row>
    <row r="585" spans="1:11" x14ac:dyDescent="0.25">
      <c r="A585" s="4" t="str">
        <f t="shared" ca="1" si="18"/>
        <v/>
      </c>
      <c r="K585" s="4" t="str">
        <f t="shared" si="19"/>
        <v/>
      </c>
    </row>
    <row r="586" spans="1:11" x14ac:dyDescent="0.25">
      <c r="A586" s="4" t="str">
        <f t="shared" ca="1" si="18"/>
        <v/>
      </c>
      <c r="K586" s="4" t="str">
        <f t="shared" si="19"/>
        <v/>
      </c>
    </row>
    <row r="587" spans="1:11" x14ac:dyDescent="0.25">
      <c r="A587" s="4" t="str">
        <f t="shared" ca="1" si="18"/>
        <v/>
      </c>
      <c r="K587" s="4" t="str">
        <f t="shared" si="19"/>
        <v/>
      </c>
    </row>
    <row r="588" spans="1:11" x14ac:dyDescent="0.25">
      <c r="A588" s="4" t="str">
        <f t="shared" ca="1" si="18"/>
        <v/>
      </c>
      <c r="K588" s="4" t="str">
        <f t="shared" si="19"/>
        <v/>
      </c>
    </row>
    <row r="589" spans="1:11" x14ac:dyDescent="0.25">
      <c r="A589" s="4" t="str">
        <f t="shared" ca="1" si="18"/>
        <v/>
      </c>
      <c r="K589" s="4" t="str">
        <f t="shared" si="19"/>
        <v/>
      </c>
    </row>
    <row r="590" spans="1:11" x14ac:dyDescent="0.25">
      <c r="A590" s="4" t="str">
        <f t="shared" ca="1" si="18"/>
        <v/>
      </c>
      <c r="K590" s="4" t="str">
        <f t="shared" si="19"/>
        <v/>
      </c>
    </row>
    <row r="591" spans="1:11" x14ac:dyDescent="0.25">
      <c r="A591" s="4" t="str">
        <f t="shared" ca="1" si="18"/>
        <v/>
      </c>
      <c r="K591" s="4" t="str">
        <f t="shared" si="19"/>
        <v/>
      </c>
    </row>
    <row r="592" spans="1:11" x14ac:dyDescent="0.25">
      <c r="A592" s="4" t="str">
        <f t="shared" ca="1" si="18"/>
        <v/>
      </c>
      <c r="K592" s="4" t="str">
        <f t="shared" si="19"/>
        <v/>
      </c>
    </row>
    <row r="593" spans="1:11" x14ac:dyDescent="0.25">
      <c r="A593" s="4" t="str">
        <f t="shared" ca="1" si="18"/>
        <v/>
      </c>
      <c r="K593" s="4" t="str">
        <f t="shared" si="19"/>
        <v/>
      </c>
    </row>
    <row r="594" spans="1:11" x14ac:dyDescent="0.25">
      <c r="A594" s="4" t="str">
        <f t="shared" ca="1" si="18"/>
        <v/>
      </c>
      <c r="K594" s="4" t="str">
        <f t="shared" si="19"/>
        <v/>
      </c>
    </row>
    <row r="595" spans="1:11" x14ac:dyDescent="0.25">
      <c r="A595" s="4" t="str">
        <f t="shared" ca="1" si="18"/>
        <v/>
      </c>
      <c r="K595" s="4" t="str">
        <f t="shared" si="19"/>
        <v/>
      </c>
    </row>
    <row r="596" spans="1:11" x14ac:dyDescent="0.25">
      <c r="A596" s="4" t="str">
        <f t="shared" ca="1" si="18"/>
        <v/>
      </c>
      <c r="K596" s="4" t="str">
        <f t="shared" si="19"/>
        <v/>
      </c>
    </row>
    <row r="597" spans="1:11" x14ac:dyDescent="0.25">
      <c r="A597" s="4" t="str">
        <f t="shared" ca="1" si="18"/>
        <v/>
      </c>
      <c r="K597" s="4" t="str">
        <f t="shared" si="19"/>
        <v/>
      </c>
    </row>
    <row r="598" spans="1:11" x14ac:dyDescent="0.25">
      <c r="A598" s="4" t="str">
        <f t="shared" ca="1" si="18"/>
        <v/>
      </c>
      <c r="K598" s="4" t="str">
        <f t="shared" si="19"/>
        <v/>
      </c>
    </row>
    <row r="599" spans="1:11" x14ac:dyDescent="0.25">
      <c r="A599" s="4" t="str">
        <f t="shared" ca="1" si="18"/>
        <v/>
      </c>
      <c r="K599" s="4" t="str">
        <f t="shared" si="19"/>
        <v/>
      </c>
    </row>
    <row r="600" spans="1:11" x14ac:dyDescent="0.25">
      <c r="A600" s="4" t="str">
        <f t="shared" ca="1" si="18"/>
        <v/>
      </c>
      <c r="K600" s="4" t="str">
        <f t="shared" si="19"/>
        <v/>
      </c>
    </row>
    <row r="601" spans="1:11" x14ac:dyDescent="0.25">
      <c r="A601" s="4" t="str">
        <f t="shared" ca="1" si="18"/>
        <v/>
      </c>
      <c r="K601" s="4" t="str">
        <f t="shared" si="19"/>
        <v/>
      </c>
    </row>
    <row r="602" spans="1:11" x14ac:dyDescent="0.25">
      <c r="A602" s="4" t="str">
        <f t="shared" ca="1" si="18"/>
        <v/>
      </c>
      <c r="K602" s="4" t="str">
        <f t="shared" si="19"/>
        <v/>
      </c>
    </row>
    <row r="603" spans="1:11" x14ac:dyDescent="0.25">
      <c r="A603" s="4" t="str">
        <f t="shared" ca="1" si="18"/>
        <v/>
      </c>
      <c r="K603" s="4" t="str">
        <f t="shared" si="19"/>
        <v/>
      </c>
    </row>
    <row r="604" spans="1:11" x14ac:dyDescent="0.25">
      <c r="A604" s="4" t="str">
        <f t="shared" ca="1" si="18"/>
        <v/>
      </c>
      <c r="K604" s="4" t="str">
        <f t="shared" si="19"/>
        <v/>
      </c>
    </row>
    <row r="605" spans="1:11" x14ac:dyDescent="0.25">
      <c r="A605" s="4" t="str">
        <f t="shared" ca="1" si="18"/>
        <v/>
      </c>
      <c r="K605" s="4" t="str">
        <f t="shared" si="19"/>
        <v/>
      </c>
    </row>
    <row r="606" spans="1:11" x14ac:dyDescent="0.25">
      <c r="A606" s="4" t="str">
        <f t="shared" ca="1" si="18"/>
        <v/>
      </c>
      <c r="K606" s="4" t="str">
        <f t="shared" si="19"/>
        <v/>
      </c>
    </row>
    <row r="607" spans="1:11" x14ac:dyDescent="0.25">
      <c r="A607" s="4" t="str">
        <f t="shared" ca="1" si="18"/>
        <v/>
      </c>
      <c r="K607" s="4" t="str">
        <f t="shared" si="19"/>
        <v/>
      </c>
    </row>
    <row r="608" spans="1:11" x14ac:dyDescent="0.25">
      <c r="A608" s="4" t="str">
        <f t="shared" ca="1" si="18"/>
        <v/>
      </c>
      <c r="K608" s="4" t="str">
        <f t="shared" si="19"/>
        <v/>
      </c>
    </row>
    <row r="609" spans="1:11" x14ac:dyDescent="0.25">
      <c r="A609" s="4" t="str">
        <f t="shared" ca="1" si="18"/>
        <v/>
      </c>
      <c r="K609" s="4" t="str">
        <f t="shared" si="19"/>
        <v/>
      </c>
    </row>
    <row r="610" spans="1:11" x14ac:dyDescent="0.25">
      <c r="A610" s="4" t="str">
        <f t="shared" ca="1" si="18"/>
        <v/>
      </c>
      <c r="K610" s="4" t="str">
        <f t="shared" si="19"/>
        <v/>
      </c>
    </row>
    <row r="611" spans="1:11" x14ac:dyDescent="0.25">
      <c r="A611" s="4" t="str">
        <f t="shared" ca="1" si="18"/>
        <v/>
      </c>
      <c r="K611" s="4" t="str">
        <f t="shared" si="19"/>
        <v/>
      </c>
    </row>
    <row r="612" spans="1:11" x14ac:dyDescent="0.25">
      <c r="A612" s="4" t="str">
        <f t="shared" ca="1" si="18"/>
        <v/>
      </c>
      <c r="K612" s="4" t="str">
        <f t="shared" si="19"/>
        <v/>
      </c>
    </row>
    <row r="613" spans="1:11" x14ac:dyDescent="0.25">
      <c r="A613" s="4" t="str">
        <f t="shared" ca="1" si="18"/>
        <v/>
      </c>
      <c r="K613" s="4" t="str">
        <f t="shared" si="19"/>
        <v/>
      </c>
    </row>
    <row r="614" spans="1:11" x14ac:dyDescent="0.25">
      <c r="A614" s="4" t="str">
        <f t="shared" ca="1" si="18"/>
        <v/>
      </c>
      <c r="K614" s="4" t="str">
        <f t="shared" si="19"/>
        <v/>
      </c>
    </row>
    <row r="615" spans="1:11" x14ac:dyDescent="0.25">
      <c r="A615" s="4" t="str">
        <f t="shared" ca="1" si="18"/>
        <v/>
      </c>
      <c r="K615" s="4" t="str">
        <f t="shared" si="19"/>
        <v/>
      </c>
    </row>
    <row r="616" spans="1:11" x14ac:dyDescent="0.25">
      <c r="A616" s="4" t="str">
        <f t="shared" ca="1" si="18"/>
        <v/>
      </c>
      <c r="K616" s="4" t="str">
        <f t="shared" si="19"/>
        <v/>
      </c>
    </row>
    <row r="617" spans="1:11" x14ac:dyDescent="0.25">
      <c r="A617" s="4" t="str">
        <f t="shared" ca="1" si="18"/>
        <v/>
      </c>
      <c r="K617" s="4" t="str">
        <f t="shared" si="19"/>
        <v/>
      </c>
    </row>
    <row r="618" spans="1:11" x14ac:dyDescent="0.25">
      <c r="A618" s="4" t="str">
        <f t="shared" ca="1" si="18"/>
        <v/>
      </c>
      <c r="K618" s="4" t="str">
        <f t="shared" si="19"/>
        <v/>
      </c>
    </row>
    <row r="619" spans="1:11" x14ac:dyDescent="0.25">
      <c r="A619" s="4" t="str">
        <f t="shared" ref="A619:A682" ca="1" si="20">IF(C619="","",IF(B619="",OFFSET(B619,K619,0,1,1)&amp;C619,B619&amp;C619))</f>
        <v/>
      </c>
      <c r="K619" s="4" t="str">
        <f t="shared" si="19"/>
        <v/>
      </c>
    </row>
    <row r="620" spans="1:11" x14ac:dyDescent="0.25">
      <c r="A620" s="4" t="str">
        <f t="shared" ca="1" si="20"/>
        <v/>
      </c>
      <c r="K620" s="4" t="str">
        <f t="shared" si="19"/>
        <v/>
      </c>
    </row>
    <row r="621" spans="1:11" x14ac:dyDescent="0.25">
      <c r="A621" s="4" t="str">
        <f t="shared" ca="1" si="20"/>
        <v/>
      </c>
      <c r="K621" s="4" t="str">
        <f t="shared" si="19"/>
        <v/>
      </c>
    </row>
    <row r="622" spans="1:11" x14ac:dyDescent="0.25">
      <c r="A622" s="4" t="str">
        <f t="shared" ca="1" si="20"/>
        <v/>
      </c>
      <c r="K622" s="4" t="str">
        <f t="shared" si="19"/>
        <v/>
      </c>
    </row>
    <row r="623" spans="1:11" x14ac:dyDescent="0.25">
      <c r="A623" s="4" t="str">
        <f t="shared" ca="1" si="20"/>
        <v/>
      </c>
      <c r="K623" s="4" t="str">
        <f t="shared" si="19"/>
        <v/>
      </c>
    </row>
    <row r="624" spans="1:11" x14ac:dyDescent="0.25">
      <c r="A624" s="4" t="str">
        <f t="shared" ca="1" si="20"/>
        <v/>
      </c>
      <c r="K624" s="4" t="str">
        <f t="shared" si="19"/>
        <v/>
      </c>
    </row>
    <row r="625" spans="1:11" x14ac:dyDescent="0.25">
      <c r="A625" s="4" t="str">
        <f t="shared" ca="1" si="20"/>
        <v/>
      </c>
      <c r="K625" s="4" t="str">
        <f t="shared" si="19"/>
        <v/>
      </c>
    </row>
    <row r="626" spans="1:11" x14ac:dyDescent="0.25">
      <c r="A626" s="4" t="str">
        <f t="shared" ca="1" si="20"/>
        <v/>
      </c>
      <c r="K626" s="4" t="str">
        <f t="shared" si="19"/>
        <v/>
      </c>
    </row>
    <row r="627" spans="1:11" x14ac:dyDescent="0.25">
      <c r="A627" s="4" t="str">
        <f t="shared" ca="1" si="20"/>
        <v/>
      </c>
      <c r="K627" s="4" t="str">
        <f t="shared" si="19"/>
        <v/>
      </c>
    </row>
    <row r="628" spans="1:11" x14ac:dyDescent="0.25">
      <c r="A628" s="4" t="str">
        <f t="shared" ca="1" si="20"/>
        <v/>
      </c>
      <c r="K628" s="4" t="str">
        <f t="shared" si="19"/>
        <v/>
      </c>
    </row>
    <row r="629" spans="1:11" x14ac:dyDescent="0.25">
      <c r="A629" s="4" t="str">
        <f t="shared" ca="1" si="20"/>
        <v/>
      </c>
      <c r="K629" s="4" t="str">
        <f t="shared" si="19"/>
        <v/>
      </c>
    </row>
    <row r="630" spans="1:11" x14ac:dyDescent="0.25">
      <c r="A630" s="4" t="str">
        <f t="shared" ca="1" si="20"/>
        <v/>
      </c>
      <c r="K630" s="4" t="str">
        <f t="shared" si="19"/>
        <v/>
      </c>
    </row>
    <row r="631" spans="1:11" x14ac:dyDescent="0.25">
      <c r="A631" s="4" t="str">
        <f t="shared" ca="1" si="20"/>
        <v/>
      </c>
      <c r="K631" s="4" t="str">
        <f t="shared" si="19"/>
        <v/>
      </c>
    </row>
    <row r="632" spans="1:11" x14ac:dyDescent="0.25">
      <c r="A632" s="4" t="str">
        <f t="shared" ca="1" si="20"/>
        <v/>
      </c>
      <c r="K632" s="4" t="str">
        <f t="shared" si="19"/>
        <v/>
      </c>
    </row>
    <row r="633" spans="1:11" x14ac:dyDescent="0.25">
      <c r="A633" s="4" t="str">
        <f t="shared" ca="1" si="20"/>
        <v/>
      </c>
      <c r="K633" s="4" t="str">
        <f t="shared" si="19"/>
        <v/>
      </c>
    </row>
    <row r="634" spans="1:11" x14ac:dyDescent="0.25">
      <c r="A634" s="4" t="str">
        <f t="shared" ca="1" si="20"/>
        <v/>
      </c>
      <c r="K634" s="4" t="str">
        <f t="shared" ref="K634:K697" si="21">IFERROR(IF(C634="","",VLOOKUP(C634,$C$8:$K$19,9,0)),"")</f>
        <v/>
      </c>
    </row>
    <row r="635" spans="1:11" x14ac:dyDescent="0.25">
      <c r="A635" s="4" t="str">
        <f t="shared" ca="1" si="20"/>
        <v/>
      </c>
      <c r="K635" s="4" t="str">
        <f t="shared" si="21"/>
        <v/>
      </c>
    </row>
    <row r="636" spans="1:11" x14ac:dyDescent="0.25">
      <c r="A636" s="4" t="str">
        <f t="shared" ca="1" si="20"/>
        <v/>
      </c>
      <c r="K636" s="4" t="str">
        <f t="shared" si="21"/>
        <v/>
      </c>
    </row>
    <row r="637" spans="1:11" x14ac:dyDescent="0.25">
      <c r="A637" s="4" t="str">
        <f t="shared" ca="1" si="20"/>
        <v/>
      </c>
      <c r="K637" s="4" t="str">
        <f t="shared" si="21"/>
        <v/>
      </c>
    </row>
    <row r="638" spans="1:11" x14ac:dyDescent="0.25">
      <c r="A638" s="4" t="str">
        <f t="shared" ca="1" si="20"/>
        <v/>
      </c>
      <c r="K638" s="4" t="str">
        <f t="shared" si="21"/>
        <v/>
      </c>
    </row>
    <row r="639" spans="1:11" x14ac:dyDescent="0.25">
      <c r="A639" s="4" t="str">
        <f t="shared" ca="1" si="20"/>
        <v/>
      </c>
      <c r="K639" s="4" t="str">
        <f t="shared" si="21"/>
        <v/>
      </c>
    </row>
    <row r="640" spans="1:11" x14ac:dyDescent="0.25">
      <c r="A640" s="4" t="str">
        <f t="shared" ca="1" si="20"/>
        <v/>
      </c>
      <c r="K640" s="4" t="str">
        <f t="shared" si="21"/>
        <v/>
      </c>
    </row>
    <row r="641" spans="1:11" x14ac:dyDescent="0.25">
      <c r="A641" s="4" t="str">
        <f t="shared" ca="1" si="20"/>
        <v/>
      </c>
      <c r="K641" s="4" t="str">
        <f t="shared" si="21"/>
        <v/>
      </c>
    </row>
    <row r="642" spans="1:11" x14ac:dyDescent="0.25">
      <c r="A642" s="4" t="str">
        <f t="shared" ca="1" si="20"/>
        <v/>
      </c>
      <c r="K642" s="4" t="str">
        <f t="shared" si="21"/>
        <v/>
      </c>
    </row>
    <row r="643" spans="1:11" x14ac:dyDescent="0.25">
      <c r="A643" s="4" t="str">
        <f t="shared" ca="1" si="20"/>
        <v/>
      </c>
      <c r="K643" s="4" t="str">
        <f t="shared" si="21"/>
        <v/>
      </c>
    </row>
    <row r="644" spans="1:11" x14ac:dyDescent="0.25">
      <c r="A644" s="4" t="str">
        <f t="shared" ca="1" si="20"/>
        <v/>
      </c>
      <c r="K644" s="4" t="str">
        <f t="shared" si="21"/>
        <v/>
      </c>
    </row>
    <row r="645" spans="1:11" x14ac:dyDescent="0.25">
      <c r="A645" s="4" t="str">
        <f t="shared" ca="1" si="20"/>
        <v/>
      </c>
      <c r="K645" s="4" t="str">
        <f t="shared" si="21"/>
        <v/>
      </c>
    </row>
    <row r="646" spans="1:11" x14ac:dyDescent="0.25">
      <c r="A646" s="4" t="str">
        <f t="shared" ca="1" si="20"/>
        <v/>
      </c>
      <c r="K646" s="4" t="str">
        <f t="shared" si="21"/>
        <v/>
      </c>
    </row>
    <row r="647" spans="1:11" x14ac:dyDescent="0.25">
      <c r="A647" s="4" t="str">
        <f t="shared" ca="1" si="20"/>
        <v/>
      </c>
      <c r="K647" s="4" t="str">
        <f t="shared" si="21"/>
        <v/>
      </c>
    </row>
    <row r="648" spans="1:11" x14ac:dyDescent="0.25">
      <c r="A648" s="4" t="str">
        <f t="shared" ca="1" si="20"/>
        <v/>
      </c>
      <c r="K648" s="4" t="str">
        <f t="shared" si="21"/>
        <v/>
      </c>
    </row>
    <row r="649" spans="1:11" x14ac:dyDescent="0.25">
      <c r="A649" s="4" t="str">
        <f t="shared" ca="1" si="20"/>
        <v/>
      </c>
      <c r="K649" s="4" t="str">
        <f t="shared" si="21"/>
        <v/>
      </c>
    </row>
    <row r="650" spans="1:11" x14ac:dyDescent="0.25">
      <c r="A650" s="4" t="str">
        <f t="shared" ca="1" si="20"/>
        <v/>
      </c>
      <c r="K650" s="4" t="str">
        <f t="shared" si="21"/>
        <v/>
      </c>
    </row>
    <row r="651" spans="1:11" x14ac:dyDescent="0.25">
      <c r="A651" s="4" t="str">
        <f t="shared" ca="1" si="20"/>
        <v/>
      </c>
      <c r="K651" s="4" t="str">
        <f t="shared" si="21"/>
        <v/>
      </c>
    </row>
    <row r="652" spans="1:11" x14ac:dyDescent="0.25">
      <c r="A652" s="4" t="str">
        <f t="shared" ca="1" si="20"/>
        <v/>
      </c>
      <c r="K652" s="4" t="str">
        <f t="shared" si="21"/>
        <v/>
      </c>
    </row>
    <row r="653" spans="1:11" x14ac:dyDescent="0.25">
      <c r="A653" s="4" t="str">
        <f t="shared" ca="1" si="20"/>
        <v/>
      </c>
      <c r="K653" s="4" t="str">
        <f t="shared" si="21"/>
        <v/>
      </c>
    </row>
    <row r="654" spans="1:11" x14ac:dyDescent="0.25">
      <c r="A654" s="4" t="str">
        <f t="shared" ca="1" si="20"/>
        <v/>
      </c>
      <c r="K654" s="4" t="str">
        <f t="shared" si="21"/>
        <v/>
      </c>
    </row>
    <row r="655" spans="1:11" x14ac:dyDescent="0.25">
      <c r="A655" s="4" t="str">
        <f t="shared" ca="1" si="20"/>
        <v/>
      </c>
      <c r="K655" s="4" t="str">
        <f t="shared" si="21"/>
        <v/>
      </c>
    </row>
    <row r="656" spans="1:11" x14ac:dyDescent="0.25">
      <c r="A656" s="4" t="str">
        <f t="shared" ca="1" si="20"/>
        <v/>
      </c>
      <c r="K656" s="4" t="str">
        <f t="shared" si="21"/>
        <v/>
      </c>
    </row>
    <row r="657" spans="1:11" x14ac:dyDescent="0.25">
      <c r="A657" s="4" t="str">
        <f t="shared" ca="1" si="20"/>
        <v/>
      </c>
      <c r="K657" s="4" t="str">
        <f t="shared" si="21"/>
        <v/>
      </c>
    </row>
    <row r="658" spans="1:11" x14ac:dyDescent="0.25">
      <c r="A658" s="4" t="str">
        <f t="shared" ca="1" si="20"/>
        <v/>
      </c>
      <c r="K658" s="4" t="str">
        <f t="shared" si="21"/>
        <v/>
      </c>
    </row>
    <row r="659" spans="1:11" x14ac:dyDescent="0.25">
      <c r="A659" s="4" t="str">
        <f t="shared" ca="1" si="20"/>
        <v/>
      </c>
      <c r="K659" s="4" t="str">
        <f t="shared" si="21"/>
        <v/>
      </c>
    </row>
    <row r="660" spans="1:11" x14ac:dyDescent="0.25">
      <c r="A660" s="4" t="str">
        <f t="shared" ca="1" si="20"/>
        <v/>
      </c>
      <c r="K660" s="4" t="str">
        <f t="shared" si="21"/>
        <v/>
      </c>
    </row>
    <row r="661" spans="1:11" x14ac:dyDescent="0.25">
      <c r="A661" s="4" t="str">
        <f t="shared" ca="1" si="20"/>
        <v/>
      </c>
      <c r="K661" s="4" t="str">
        <f t="shared" si="21"/>
        <v/>
      </c>
    </row>
    <row r="662" spans="1:11" x14ac:dyDescent="0.25">
      <c r="A662" s="4" t="str">
        <f t="shared" ca="1" si="20"/>
        <v/>
      </c>
      <c r="K662" s="4" t="str">
        <f t="shared" si="21"/>
        <v/>
      </c>
    </row>
    <row r="663" spans="1:11" x14ac:dyDescent="0.25">
      <c r="A663" s="4" t="str">
        <f t="shared" ca="1" si="20"/>
        <v/>
      </c>
      <c r="K663" s="4" t="str">
        <f t="shared" si="21"/>
        <v/>
      </c>
    </row>
    <row r="664" spans="1:11" x14ac:dyDescent="0.25">
      <c r="A664" s="4" t="str">
        <f t="shared" ca="1" si="20"/>
        <v/>
      </c>
      <c r="K664" s="4" t="str">
        <f t="shared" si="21"/>
        <v/>
      </c>
    </row>
    <row r="665" spans="1:11" x14ac:dyDescent="0.25">
      <c r="A665" s="4" t="str">
        <f t="shared" ca="1" si="20"/>
        <v/>
      </c>
      <c r="K665" s="4" t="str">
        <f t="shared" si="21"/>
        <v/>
      </c>
    </row>
    <row r="666" spans="1:11" x14ac:dyDescent="0.25">
      <c r="A666" s="4" t="str">
        <f t="shared" ca="1" si="20"/>
        <v/>
      </c>
      <c r="K666" s="4" t="str">
        <f t="shared" si="21"/>
        <v/>
      </c>
    </row>
    <row r="667" spans="1:11" x14ac:dyDescent="0.25">
      <c r="A667" s="4" t="str">
        <f t="shared" ca="1" si="20"/>
        <v/>
      </c>
      <c r="K667" s="4" t="str">
        <f t="shared" si="21"/>
        <v/>
      </c>
    </row>
    <row r="668" spans="1:11" x14ac:dyDescent="0.25">
      <c r="A668" s="4" t="str">
        <f t="shared" ca="1" si="20"/>
        <v/>
      </c>
      <c r="K668" s="4" t="str">
        <f t="shared" si="21"/>
        <v/>
      </c>
    </row>
    <row r="669" spans="1:11" x14ac:dyDescent="0.25">
      <c r="A669" s="4" t="str">
        <f t="shared" ca="1" si="20"/>
        <v/>
      </c>
      <c r="K669" s="4" t="str">
        <f t="shared" si="21"/>
        <v/>
      </c>
    </row>
    <row r="670" spans="1:11" x14ac:dyDescent="0.25">
      <c r="A670" s="4" t="str">
        <f t="shared" ca="1" si="20"/>
        <v/>
      </c>
      <c r="K670" s="4" t="str">
        <f t="shared" si="21"/>
        <v/>
      </c>
    </row>
    <row r="671" spans="1:11" x14ac:dyDescent="0.25">
      <c r="A671" s="4" t="str">
        <f t="shared" ca="1" si="20"/>
        <v/>
      </c>
      <c r="K671" s="4" t="str">
        <f t="shared" si="21"/>
        <v/>
      </c>
    </row>
    <row r="672" spans="1:11" x14ac:dyDescent="0.25">
      <c r="A672" s="4" t="str">
        <f t="shared" ca="1" si="20"/>
        <v/>
      </c>
      <c r="K672" s="4" t="str">
        <f t="shared" si="21"/>
        <v/>
      </c>
    </row>
    <row r="673" spans="1:11" x14ac:dyDescent="0.25">
      <c r="A673" s="4" t="str">
        <f t="shared" ca="1" si="20"/>
        <v/>
      </c>
      <c r="K673" s="4" t="str">
        <f t="shared" si="21"/>
        <v/>
      </c>
    </row>
    <row r="674" spans="1:11" x14ac:dyDescent="0.25">
      <c r="A674" s="4" t="str">
        <f t="shared" ca="1" si="20"/>
        <v/>
      </c>
      <c r="K674" s="4" t="str">
        <f t="shared" si="21"/>
        <v/>
      </c>
    </row>
    <row r="675" spans="1:11" x14ac:dyDescent="0.25">
      <c r="A675" s="4" t="str">
        <f t="shared" ca="1" si="20"/>
        <v/>
      </c>
      <c r="K675" s="4" t="str">
        <f t="shared" si="21"/>
        <v/>
      </c>
    </row>
    <row r="676" spans="1:11" x14ac:dyDescent="0.25">
      <c r="A676" s="4" t="str">
        <f t="shared" ca="1" si="20"/>
        <v/>
      </c>
      <c r="K676" s="4" t="str">
        <f t="shared" si="21"/>
        <v/>
      </c>
    </row>
    <row r="677" spans="1:11" x14ac:dyDescent="0.25">
      <c r="A677" s="4" t="str">
        <f t="shared" ca="1" si="20"/>
        <v/>
      </c>
      <c r="K677" s="4" t="str">
        <f t="shared" si="21"/>
        <v/>
      </c>
    </row>
    <row r="678" spans="1:11" x14ac:dyDescent="0.25">
      <c r="A678" s="4" t="str">
        <f t="shared" ca="1" si="20"/>
        <v/>
      </c>
      <c r="K678" s="4" t="str">
        <f t="shared" si="21"/>
        <v/>
      </c>
    </row>
    <row r="679" spans="1:11" x14ac:dyDescent="0.25">
      <c r="A679" s="4" t="str">
        <f t="shared" ca="1" si="20"/>
        <v/>
      </c>
      <c r="K679" s="4" t="str">
        <f t="shared" si="21"/>
        <v/>
      </c>
    </row>
    <row r="680" spans="1:11" x14ac:dyDescent="0.25">
      <c r="A680" s="4" t="str">
        <f t="shared" ca="1" si="20"/>
        <v/>
      </c>
      <c r="K680" s="4" t="str">
        <f t="shared" si="21"/>
        <v/>
      </c>
    </row>
    <row r="681" spans="1:11" x14ac:dyDescent="0.25">
      <c r="A681" s="4" t="str">
        <f t="shared" ca="1" si="20"/>
        <v/>
      </c>
      <c r="K681" s="4" t="str">
        <f t="shared" si="21"/>
        <v/>
      </c>
    </row>
    <row r="682" spans="1:11" x14ac:dyDescent="0.25">
      <c r="A682" s="4" t="str">
        <f t="shared" ca="1" si="20"/>
        <v/>
      </c>
      <c r="K682" s="4" t="str">
        <f t="shared" si="21"/>
        <v/>
      </c>
    </row>
    <row r="683" spans="1:11" x14ac:dyDescent="0.25">
      <c r="A683" s="4" t="str">
        <f t="shared" ref="A683:A746" ca="1" si="22">IF(C683="","",IF(B683="",OFFSET(B683,K683,0,1,1)&amp;C683,B683&amp;C683))</f>
        <v/>
      </c>
      <c r="K683" s="4" t="str">
        <f t="shared" si="21"/>
        <v/>
      </c>
    </row>
    <row r="684" spans="1:11" x14ac:dyDescent="0.25">
      <c r="A684" s="4" t="str">
        <f t="shared" ca="1" si="22"/>
        <v/>
      </c>
      <c r="K684" s="4" t="str">
        <f t="shared" si="21"/>
        <v/>
      </c>
    </row>
    <row r="685" spans="1:11" x14ac:dyDescent="0.25">
      <c r="A685" s="4" t="str">
        <f t="shared" ca="1" si="22"/>
        <v/>
      </c>
      <c r="K685" s="4" t="str">
        <f t="shared" si="21"/>
        <v/>
      </c>
    </row>
    <row r="686" spans="1:11" x14ac:dyDescent="0.25">
      <c r="A686" s="4" t="str">
        <f t="shared" ca="1" si="22"/>
        <v/>
      </c>
      <c r="K686" s="4" t="str">
        <f t="shared" si="21"/>
        <v/>
      </c>
    </row>
    <row r="687" spans="1:11" x14ac:dyDescent="0.25">
      <c r="A687" s="4" t="str">
        <f t="shared" ca="1" si="22"/>
        <v/>
      </c>
      <c r="K687" s="4" t="str">
        <f t="shared" si="21"/>
        <v/>
      </c>
    </row>
    <row r="688" spans="1:11" x14ac:dyDescent="0.25">
      <c r="A688" s="4" t="str">
        <f t="shared" ca="1" si="22"/>
        <v/>
      </c>
      <c r="K688" s="4" t="str">
        <f t="shared" si="21"/>
        <v/>
      </c>
    </row>
    <row r="689" spans="1:11" x14ac:dyDescent="0.25">
      <c r="A689" s="4" t="str">
        <f t="shared" ca="1" si="22"/>
        <v/>
      </c>
      <c r="K689" s="4" t="str">
        <f t="shared" si="21"/>
        <v/>
      </c>
    </row>
    <row r="690" spans="1:11" x14ac:dyDescent="0.25">
      <c r="A690" s="4" t="str">
        <f t="shared" ca="1" si="22"/>
        <v/>
      </c>
      <c r="K690" s="4" t="str">
        <f t="shared" si="21"/>
        <v/>
      </c>
    </row>
    <row r="691" spans="1:11" x14ac:dyDescent="0.25">
      <c r="A691" s="4" t="str">
        <f t="shared" ca="1" si="22"/>
        <v/>
      </c>
      <c r="K691" s="4" t="str">
        <f t="shared" si="21"/>
        <v/>
      </c>
    </row>
    <row r="692" spans="1:11" x14ac:dyDescent="0.25">
      <c r="A692" s="4" t="str">
        <f t="shared" ca="1" si="22"/>
        <v/>
      </c>
      <c r="K692" s="4" t="str">
        <f t="shared" si="21"/>
        <v/>
      </c>
    </row>
    <row r="693" spans="1:11" x14ac:dyDescent="0.25">
      <c r="A693" s="4" t="str">
        <f t="shared" ca="1" si="22"/>
        <v/>
      </c>
      <c r="K693" s="4" t="str">
        <f t="shared" si="21"/>
        <v/>
      </c>
    </row>
    <row r="694" spans="1:11" x14ac:dyDescent="0.25">
      <c r="A694" s="4" t="str">
        <f t="shared" ca="1" si="22"/>
        <v/>
      </c>
      <c r="K694" s="4" t="str">
        <f t="shared" si="21"/>
        <v/>
      </c>
    </row>
    <row r="695" spans="1:11" x14ac:dyDescent="0.25">
      <c r="A695" s="4" t="str">
        <f t="shared" ca="1" si="22"/>
        <v/>
      </c>
      <c r="K695" s="4" t="str">
        <f t="shared" si="21"/>
        <v/>
      </c>
    </row>
    <row r="696" spans="1:11" x14ac:dyDescent="0.25">
      <c r="A696" s="4" t="str">
        <f t="shared" ca="1" si="22"/>
        <v/>
      </c>
      <c r="K696" s="4" t="str">
        <f t="shared" si="21"/>
        <v/>
      </c>
    </row>
    <row r="697" spans="1:11" x14ac:dyDescent="0.25">
      <c r="A697" s="4" t="str">
        <f t="shared" ca="1" si="22"/>
        <v/>
      </c>
      <c r="K697" s="4" t="str">
        <f t="shared" si="21"/>
        <v/>
      </c>
    </row>
    <row r="698" spans="1:11" x14ac:dyDescent="0.25">
      <c r="A698" s="4" t="str">
        <f t="shared" ca="1" si="22"/>
        <v/>
      </c>
      <c r="K698" s="4" t="str">
        <f t="shared" ref="K698:K761" si="23">IFERROR(IF(C698="","",VLOOKUP(C698,$C$8:$K$19,9,0)),"")</f>
        <v/>
      </c>
    </row>
    <row r="699" spans="1:11" x14ac:dyDescent="0.25">
      <c r="A699" s="4" t="str">
        <f t="shared" ca="1" si="22"/>
        <v/>
      </c>
      <c r="K699" s="4" t="str">
        <f t="shared" si="23"/>
        <v/>
      </c>
    </row>
    <row r="700" spans="1:11" x14ac:dyDescent="0.25">
      <c r="A700" s="4" t="str">
        <f t="shared" ca="1" si="22"/>
        <v/>
      </c>
      <c r="K700" s="4" t="str">
        <f t="shared" si="23"/>
        <v/>
      </c>
    </row>
    <row r="701" spans="1:11" x14ac:dyDescent="0.25">
      <c r="A701" s="4" t="str">
        <f t="shared" ca="1" si="22"/>
        <v/>
      </c>
      <c r="K701" s="4" t="str">
        <f t="shared" si="23"/>
        <v/>
      </c>
    </row>
    <row r="702" spans="1:11" x14ac:dyDescent="0.25">
      <c r="A702" s="4" t="str">
        <f t="shared" ca="1" si="22"/>
        <v/>
      </c>
      <c r="K702" s="4" t="str">
        <f t="shared" si="23"/>
        <v/>
      </c>
    </row>
    <row r="703" spans="1:11" x14ac:dyDescent="0.25">
      <c r="A703" s="4" t="str">
        <f t="shared" ca="1" si="22"/>
        <v/>
      </c>
      <c r="K703" s="4" t="str">
        <f t="shared" si="23"/>
        <v/>
      </c>
    </row>
    <row r="704" spans="1:11" x14ac:dyDescent="0.25">
      <c r="A704" s="4" t="str">
        <f t="shared" ca="1" si="22"/>
        <v/>
      </c>
      <c r="K704" s="4" t="str">
        <f t="shared" si="23"/>
        <v/>
      </c>
    </row>
    <row r="705" spans="1:11" x14ac:dyDescent="0.25">
      <c r="A705" s="4" t="str">
        <f t="shared" ca="1" si="22"/>
        <v/>
      </c>
      <c r="K705" s="4" t="str">
        <f t="shared" si="23"/>
        <v/>
      </c>
    </row>
    <row r="706" spans="1:11" x14ac:dyDescent="0.25">
      <c r="A706" s="4" t="str">
        <f t="shared" ca="1" si="22"/>
        <v/>
      </c>
      <c r="K706" s="4" t="str">
        <f t="shared" si="23"/>
        <v/>
      </c>
    </row>
    <row r="707" spans="1:11" x14ac:dyDescent="0.25">
      <c r="A707" s="4" t="str">
        <f t="shared" ca="1" si="22"/>
        <v/>
      </c>
      <c r="K707" s="4" t="str">
        <f t="shared" si="23"/>
        <v/>
      </c>
    </row>
    <row r="708" spans="1:11" x14ac:dyDescent="0.25">
      <c r="A708" s="4" t="str">
        <f t="shared" ca="1" si="22"/>
        <v/>
      </c>
      <c r="K708" s="4" t="str">
        <f t="shared" si="23"/>
        <v/>
      </c>
    </row>
    <row r="709" spans="1:11" x14ac:dyDescent="0.25">
      <c r="A709" s="4" t="str">
        <f t="shared" ca="1" si="22"/>
        <v/>
      </c>
      <c r="K709" s="4" t="str">
        <f t="shared" si="23"/>
        <v/>
      </c>
    </row>
    <row r="710" spans="1:11" x14ac:dyDescent="0.25">
      <c r="A710" s="4" t="str">
        <f t="shared" ca="1" si="22"/>
        <v/>
      </c>
      <c r="K710" s="4" t="str">
        <f t="shared" si="23"/>
        <v/>
      </c>
    </row>
    <row r="711" spans="1:11" x14ac:dyDescent="0.25">
      <c r="A711" s="4" t="str">
        <f t="shared" ca="1" si="22"/>
        <v/>
      </c>
      <c r="K711" s="4" t="str">
        <f t="shared" si="23"/>
        <v/>
      </c>
    </row>
    <row r="712" spans="1:11" x14ac:dyDescent="0.25">
      <c r="A712" s="4" t="str">
        <f t="shared" ca="1" si="22"/>
        <v/>
      </c>
      <c r="K712" s="4" t="str">
        <f t="shared" si="23"/>
        <v/>
      </c>
    </row>
    <row r="713" spans="1:11" x14ac:dyDescent="0.25">
      <c r="A713" s="4" t="str">
        <f t="shared" ca="1" si="22"/>
        <v/>
      </c>
      <c r="K713" s="4" t="str">
        <f t="shared" si="23"/>
        <v/>
      </c>
    </row>
    <row r="714" spans="1:11" x14ac:dyDescent="0.25">
      <c r="A714" s="4" t="str">
        <f t="shared" ca="1" si="22"/>
        <v/>
      </c>
      <c r="K714" s="4" t="str">
        <f t="shared" si="23"/>
        <v/>
      </c>
    </row>
    <row r="715" spans="1:11" x14ac:dyDescent="0.25">
      <c r="A715" s="4" t="str">
        <f t="shared" ca="1" si="22"/>
        <v/>
      </c>
      <c r="K715" s="4" t="str">
        <f t="shared" si="23"/>
        <v/>
      </c>
    </row>
    <row r="716" spans="1:11" x14ac:dyDescent="0.25">
      <c r="A716" s="4" t="str">
        <f t="shared" ca="1" si="22"/>
        <v/>
      </c>
      <c r="K716" s="4" t="str">
        <f t="shared" si="23"/>
        <v/>
      </c>
    </row>
    <row r="717" spans="1:11" x14ac:dyDescent="0.25">
      <c r="A717" s="4" t="str">
        <f t="shared" ca="1" si="22"/>
        <v/>
      </c>
      <c r="K717" s="4" t="str">
        <f t="shared" si="23"/>
        <v/>
      </c>
    </row>
    <row r="718" spans="1:11" x14ac:dyDescent="0.25">
      <c r="A718" s="4" t="str">
        <f t="shared" ca="1" si="22"/>
        <v/>
      </c>
      <c r="K718" s="4" t="str">
        <f t="shared" si="23"/>
        <v/>
      </c>
    </row>
    <row r="719" spans="1:11" x14ac:dyDescent="0.25">
      <c r="A719" s="4" t="str">
        <f t="shared" ca="1" si="22"/>
        <v/>
      </c>
      <c r="K719" s="4" t="str">
        <f t="shared" si="23"/>
        <v/>
      </c>
    </row>
    <row r="720" spans="1:11" x14ac:dyDescent="0.25">
      <c r="A720" s="4" t="str">
        <f t="shared" ca="1" si="22"/>
        <v/>
      </c>
      <c r="K720" s="4" t="str">
        <f t="shared" si="23"/>
        <v/>
      </c>
    </row>
    <row r="721" spans="1:11" x14ac:dyDescent="0.25">
      <c r="A721" s="4" t="str">
        <f t="shared" ca="1" si="22"/>
        <v/>
      </c>
      <c r="K721" s="4" t="str">
        <f t="shared" si="23"/>
        <v/>
      </c>
    </row>
    <row r="722" spans="1:11" x14ac:dyDescent="0.25">
      <c r="A722" s="4" t="str">
        <f t="shared" ca="1" si="22"/>
        <v/>
      </c>
      <c r="K722" s="4" t="str">
        <f t="shared" si="23"/>
        <v/>
      </c>
    </row>
    <row r="723" spans="1:11" x14ac:dyDescent="0.25">
      <c r="A723" s="4" t="str">
        <f t="shared" ca="1" si="22"/>
        <v/>
      </c>
      <c r="K723" s="4" t="str">
        <f t="shared" si="23"/>
        <v/>
      </c>
    </row>
    <row r="724" spans="1:11" x14ac:dyDescent="0.25">
      <c r="A724" s="4" t="str">
        <f t="shared" ca="1" si="22"/>
        <v/>
      </c>
      <c r="K724" s="4" t="str">
        <f t="shared" si="23"/>
        <v/>
      </c>
    </row>
    <row r="725" spans="1:11" x14ac:dyDescent="0.25">
      <c r="A725" s="4" t="str">
        <f t="shared" ca="1" si="22"/>
        <v/>
      </c>
      <c r="K725" s="4" t="str">
        <f t="shared" si="23"/>
        <v/>
      </c>
    </row>
    <row r="726" spans="1:11" x14ac:dyDescent="0.25">
      <c r="A726" s="4" t="str">
        <f t="shared" ca="1" si="22"/>
        <v/>
      </c>
      <c r="K726" s="4" t="str">
        <f t="shared" si="23"/>
        <v/>
      </c>
    </row>
    <row r="727" spans="1:11" x14ac:dyDescent="0.25">
      <c r="A727" s="4" t="str">
        <f t="shared" ca="1" si="22"/>
        <v/>
      </c>
      <c r="K727" s="4" t="str">
        <f t="shared" si="23"/>
        <v/>
      </c>
    </row>
    <row r="728" spans="1:11" x14ac:dyDescent="0.25">
      <c r="A728" s="4" t="str">
        <f t="shared" ca="1" si="22"/>
        <v/>
      </c>
      <c r="K728" s="4" t="str">
        <f t="shared" si="23"/>
        <v/>
      </c>
    </row>
    <row r="729" spans="1:11" x14ac:dyDescent="0.25">
      <c r="A729" s="4" t="str">
        <f t="shared" ca="1" si="22"/>
        <v/>
      </c>
      <c r="K729" s="4" t="str">
        <f t="shared" si="23"/>
        <v/>
      </c>
    </row>
    <row r="730" spans="1:11" x14ac:dyDescent="0.25">
      <c r="A730" s="4" t="str">
        <f t="shared" ca="1" si="22"/>
        <v/>
      </c>
      <c r="K730" s="4" t="str">
        <f t="shared" si="23"/>
        <v/>
      </c>
    </row>
    <row r="731" spans="1:11" x14ac:dyDescent="0.25">
      <c r="A731" s="4" t="str">
        <f t="shared" ca="1" si="22"/>
        <v/>
      </c>
      <c r="K731" s="4" t="str">
        <f t="shared" si="23"/>
        <v/>
      </c>
    </row>
    <row r="732" spans="1:11" x14ac:dyDescent="0.25">
      <c r="A732" s="4" t="str">
        <f t="shared" ca="1" si="22"/>
        <v/>
      </c>
      <c r="K732" s="4" t="str">
        <f t="shared" si="23"/>
        <v/>
      </c>
    </row>
    <row r="733" spans="1:11" x14ac:dyDescent="0.25">
      <c r="A733" s="4" t="str">
        <f t="shared" ca="1" si="22"/>
        <v/>
      </c>
      <c r="K733" s="4" t="str">
        <f t="shared" si="23"/>
        <v/>
      </c>
    </row>
    <row r="734" spans="1:11" x14ac:dyDescent="0.25">
      <c r="A734" s="4" t="str">
        <f t="shared" ca="1" si="22"/>
        <v/>
      </c>
      <c r="K734" s="4" t="str">
        <f t="shared" si="23"/>
        <v/>
      </c>
    </row>
    <row r="735" spans="1:11" x14ac:dyDescent="0.25">
      <c r="A735" s="4" t="str">
        <f t="shared" ca="1" si="22"/>
        <v/>
      </c>
      <c r="K735" s="4" t="str">
        <f t="shared" si="23"/>
        <v/>
      </c>
    </row>
    <row r="736" spans="1:11" x14ac:dyDescent="0.25">
      <c r="A736" s="4" t="str">
        <f t="shared" ca="1" si="22"/>
        <v/>
      </c>
      <c r="K736" s="4" t="str">
        <f t="shared" si="23"/>
        <v/>
      </c>
    </row>
    <row r="737" spans="1:11" x14ac:dyDescent="0.25">
      <c r="A737" s="4" t="str">
        <f t="shared" ca="1" si="22"/>
        <v/>
      </c>
      <c r="K737" s="4" t="str">
        <f t="shared" si="23"/>
        <v/>
      </c>
    </row>
    <row r="738" spans="1:11" x14ac:dyDescent="0.25">
      <c r="A738" s="4" t="str">
        <f t="shared" ca="1" si="22"/>
        <v/>
      </c>
      <c r="K738" s="4" t="str">
        <f t="shared" si="23"/>
        <v/>
      </c>
    </row>
    <row r="739" spans="1:11" x14ac:dyDescent="0.25">
      <c r="A739" s="4" t="str">
        <f t="shared" ca="1" si="22"/>
        <v/>
      </c>
      <c r="K739" s="4" t="str">
        <f t="shared" si="23"/>
        <v/>
      </c>
    </row>
    <row r="740" spans="1:11" x14ac:dyDescent="0.25">
      <c r="A740" s="4" t="str">
        <f t="shared" ca="1" si="22"/>
        <v/>
      </c>
      <c r="K740" s="4" t="str">
        <f t="shared" si="23"/>
        <v/>
      </c>
    </row>
    <row r="741" spans="1:11" x14ac:dyDescent="0.25">
      <c r="A741" s="4" t="str">
        <f t="shared" ca="1" si="22"/>
        <v/>
      </c>
      <c r="K741" s="4" t="str">
        <f t="shared" si="23"/>
        <v/>
      </c>
    </row>
    <row r="742" spans="1:11" x14ac:dyDescent="0.25">
      <c r="A742" s="4" t="str">
        <f t="shared" ca="1" si="22"/>
        <v/>
      </c>
      <c r="K742" s="4" t="str">
        <f t="shared" si="23"/>
        <v/>
      </c>
    </row>
    <row r="743" spans="1:11" x14ac:dyDescent="0.25">
      <c r="A743" s="4" t="str">
        <f t="shared" ca="1" si="22"/>
        <v/>
      </c>
      <c r="K743" s="4" t="str">
        <f t="shared" si="23"/>
        <v/>
      </c>
    </row>
    <row r="744" spans="1:11" x14ac:dyDescent="0.25">
      <c r="A744" s="4" t="str">
        <f t="shared" ca="1" si="22"/>
        <v/>
      </c>
      <c r="K744" s="4" t="str">
        <f t="shared" si="23"/>
        <v/>
      </c>
    </row>
    <row r="745" spans="1:11" x14ac:dyDescent="0.25">
      <c r="A745" s="4" t="str">
        <f t="shared" ca="1" si="22"/>
        <v/>
      </c>
      <c r="K745" s="4" t="str">
        <f t="shared" si="23"/>
        <v/>
      </c>
    </row>
    <row r="746" spans="1:11" x14ac:dyDescent="0.25">
      <c r="A746" s="4" t="str">
        <f t="shared" ca="1" si="22"/>
        <v/>
      </c>
      <c r="K746" s="4" t="str">
        <f t="shared" si="23"/>
        <v/>
      </c>
    </row>
    <row r="747" spans="1:11" x14ac:dyDescent="0.25">
      <c r="A747" s="4" t="str">
        <f t="shared" ref="A747:A810" ca="1" si="24">IF(C747="","",IF(B747="",OFFSET(B747,K747,0,1,1)&amp;C747,B747&amp;C747))</f>
        <v/>
      </c>
      <c r="K747" s="4" t="str">
        <f t="shared" si="23"/>
        <v/>
      </c>
    </row>
    <row r="748" spans="1:11" x14ac:dyDescent="0.25">
      <c r="A748" s="4" t="str">
        <f t="shared" ca="1" si="24"/>
        <v/>
      </c>
      <c r="K748" s="4" t="str">
        <f t="shared" si="23"/>
        <v/>
      </c>
    </row>
    <row r="749" spans="1:11" x14ac:dyDescent="0.25">
      <c r="A749" s="4" t="str">
        <f t="shared" ca="1" si="24"/>
        <v/>
      </c>
      <c r="K749" s="4" t="str">
        <f t="shared" si="23"/>
        <v/>
      </c>
    </row>
    <row r="750" spans="1:11" x14ac:dyDescent="0.25">
      <c r="A750" s="4" t="str">
        <f t="shared" ca="1" si="24"/>
        <v/>
      </c>
      <c r="K750" s="4" t="str">
        <f t="shared" si="23"/>
        <v/>
      </c>
    </row>
    <row r="751" spans="1:11" x14ac:dyDescent="0.25">
      <c r="A751" s="4" t="str">
        <f t="shared" ca="1" si="24"/>
        <v/>
      </c>
      <c r="K751" s="4" t="str">
        <f t="shared" si="23"/>
        <v/>
      </c>
    </row>
    <row r="752" spans="1:11" x14ac:dyDescent="0.25">
      <c r="A752" s="4" t="str">
        <f t="shared" ca="1" si="24"/>
        <v/>
      </c>
      <c r="K752" s="4" t="str">
        <f t="shared" si="23"/>
        <v/>
      </c>
    </row>
    <row r="753" spans="1:11" x14ac:dyDescent="0.25">
      <c r="A753" s="4" t="str">
        <f t="shared" ca="1" si="24"/>
        <v/>
      </c>
      <c r="K753" s="4" t="str">
        <f t="shared" si="23"/>
        <v/>
      </c>
    </row>
    <row r="754" spans="1:11" x14ac:dyDescent="0.25">
      <c r="A754" s="4" t="str">
        <f t="shared" ca="1" si="24"/>
        <v/>
      </c>
      <c r="K754" s="4" t="str">
        <f t="shared" si="23"/>
        <v/>
      </c>
    </row>
    <row r="755" spans="1:11" x14ac:dyDescent="0.25">
      <c r="A755" s="4" t="str">
        <f t="shared" ca="1" si="24"/>
        <v/>
      </c>
      <c r="K755" s="4" t="str">
        <f t="shared" si="23"/>
        <v/>
      </c>
    </row>
    <row r="756" spans="1:11" x14ac:dyDescent="0.25">
      <c r="A756" s="4" t="str">
        <f t="shared" ca="1" si="24"/>
        <v/>
      </c>
      <c r="K756" s="4" t="str">
        <f t="shared" si="23"/>
        <v/>
      </c>
    </row>
    <row r="757" spans="1:11" x14ac:dyDescent="0.25">
      <c r="A757" s="4" t="str">
        <f t="shared" ca="1" si="24"/>
        <v/>
      </c>
      <c r="K757" s="4" t="str">
        <f t="shared" si="23"/>
        <v/>
      </c>
    </row>
    <row r="758" spans="1:11" x14ac:dyDescent="0.25">
      <c r="A758" s="4" t="str">
        <f t="shared" ca="1" si="24"/>
        <v/>
      </c>
      <c r="K758" s="4" t="str">
        <f t="shared" si="23"/>
        <v/>
      </c>
    </row>
    <row r="759" spans="1:11" x14ac:dyDescent="0.25">
      <c r="A759" s="4" t="str">
        <f t="shared" ca="1" si="24"/>
        <v/>
      </c>
      <c r="K759" s="4" t="str">
        <f t="shared" si="23"/>
        <v/>
      </c>
    </row>
    <row r="760" spans="1:11" x14ac:dyDescent="0.25">
      <c r="A760" s="4" t="str">
        <f t="shared" ca="1" si="24"/>
        <v/>
      </c>
      <c r="K760" s="4" t="str">
        <f t="shared" si="23"/>
        <v/>
      </c>
    </row>
    <row r="761" spans="1:11" x14ac:dyDescent="0.25">
      <c r="A761" s="4" t="str">
        <f t="shared" ca="1" si="24"/>
        <v/>
      </c>
      <c r="K761" s="4" t="str">
        <f t="shared" si="23"/>
        <v/>
      </c>
    </row>
    <row r="762" spans="1:11" x14ac:dyDescent="0.25">
      <c r="A762" s="4" t="str">
        <f t="shared" ca="1" si="24"/>
        <v/>
      </c>
      <c r="K762" s="4" t="str">
        <f t="shared" ref="K762:K825" si="25">IFERROR(IF(C762="","",VLOOKUP(C762,$C$8:$K$19,9,0)),"")</f>
        <v/>
      </c>
    </row>
    <row r="763" spans="1:11" x14ac:dyDescent="0.25">
      <c r="A763" s="4" t="str">
        <f t="shared" ca="1" si="24"/>
        <v/>
      </c>
      <c r="K763" s="4" t="str">
        <f t="shared" si="25"/>
        <v/>
      </c>
    </row>
    <row r="764" spans="1:11" x14ac:dyDescent="0.25">
      <c r="A764" s="4" t="str">
        <f t="shared" ca="1" si="24"/>
        <v/>
      </c>
      <c r="K764" s="4" t="str">
        <f t="shared" si="25"/>
        <v/>
      </c>
    </row>
    <row r="765" spans="1:11" x14ac:dyDescent="0.25">
      <c r="A765" s="4" t="str">
        <f t="shared" ca="1" si="24"/>
        <v/>
      </c>
      <c r="K765" s="4" t="str">
        <f t="shared" si="25"/>
        <v/>
      </c>
    </row>
    <row r="766" spans="1:11" x14ac:dyDescent="0.25">
      <c r="A766" s="4" t="str">
        <f t="shared" ca="1" si="24"/>
        <v/>
      </c>
      <c r="K766" s="4" t="str">
        <f t="shared" si="25"/>
        <v/>
      </c>
    </row>
    <row r="767" spans="1:11" x14ac:dyDescent="0.25">
      <c r="A767" s="4" t="str">
        <f t="shared" ca="1" si="24"/>
        <v/>
      </c>
      <c r="K767" s="4" t="str">
        <f t="shared" si="25"/>
        <v/>
      </c>
    </row>
    <row r="768" spans="1:11" x14ac:dyDescent="0.25">
      <c r="A768" s="4" t="str">
        <f t="shared" ca="1" si="24"/>
        <v/>
      </c>
      <c r="K768" s="4" t="str">
        <f t="shared" si="25"/>
        <v/>
      </c>
    </row>
    <row r="769" spans="1:11" x14ac:dyDescent="0.25">
      <c r="A769" s="4" t="str">
        <f t="shared" ca="1" si="24"/>
        <v/>
      </c>
      <c r="K769" s="4" t="str">
        <f t="shared" si="25"/>
        <v/>
      </c>
    </row>
    <row r="770" spans="1:11" x14ac:dyDescent="0.25">
      <c r="A770" s="4" t="str">
        <f t="shared" ca="1" si="24"/>
        <v/>
      </c>
      <c r="K770" s="4" t="str">
        <f t="shared" si="25"/>
        <v/>
      </c>
    </row>
    <row r="771" spans="1:11" x14ac:dyDescent="0.25">
      <c r="A771" s="4" t="str">
        <f t="shared" ca="1" si="24"/>
        <v/>
      </c>
      <c r="K771" s="4" t="str">
        <f t="shared" si="25"/>
        <v/>
      </c>
    </row>
    <row r="772" spans="1:11" x14ac:dyDescent="0.25">
      <c r="A772" s="4" t="str">
        <f t="shared" ca="1" si="24"/>
        <v/>
      </c>
      <c r="K772" s="4" t="str">
        <f t="shared" si="25"/>
        <v/>
      </c>
    </row>
    <row r="773" spans="1:11" x14ac:dyDescent="0.25">
      <c r="A773" s="4" t="str">
        <f t="shared" ca="1" si="24"/>
        <v/>
      </c>
      <c r="K773" s="4" t="str">
        <f t="shared" si="25"/>
        <v/>
      </c>
    </row>
    <row r="774" spans="1:11" x14ac:dyDescent="0.25">
      <c r="A774" s="4" t="str">
        <f t="shared" ca="1" si="24"/>
        <v/>
      </c>
      <c r="K774" s="4" t="str">
        <f t="shared" si="25"/>
        <v/>
      </c>
    </row>
    <row r="775" spans="1:11" x14ac:dyDescent="0.25">
      <c r="A775" s="4" t="str">
        <f t="shared" ca="1" si="24"/>
        <v/>
      </c>
      <c r="K775" s="4" t="str">
        <f t="shared" si="25"/>
        <v/>
      </c>
    </row>
    <row r="776" spans="1:11" x14ac:dyDescent="0.25">
      <c r="A776" s="4" t="str">
        <f t="shared" ca="1" si="24"/>
        <v/>
      </c>
      <c r="K776" s="4" t="str">
        <f t="shared" si="25"/>
        <v/>
      </c>
    </row>
    <row r="777" spans="1:11" x14ac:dyDescent="0.25">
      <c r="A777" s="4" t="str">
        <f t="shared" ca="1" si="24"/>
        <v/>
      </c>
      <c r="K777" s="4" t="str">
        <f t="shared" si="25"/>
        <v/>
      </c>
    </row>
    <row r="778" spans="1:11" x14ac:dyDescent="0.25">
      <c r="A778" s="4" t="str">
        <f t="shared" ca="1" si="24"/>
        <v/>
      </c>
      <c r="K778" s="4" t="str">
        <f t="shared" si="25"/>
        <v/>
      </c>
    </row>
    <row r="779" spans="1:11" x14ac:dyDescent="0.25">
      <c r="A779" s="4" t="str">
        <f t="shared" ca="1" si="24"/>
        <v/>
      </c>
      <c r="K779" s="4" t="str">
        <f t="shared" si="25"/>
        <v/>
      </c>
    </row>
    <row r="780" spans="1:11" x14ac:dyDescent="0.25">
      <c r="A780" s="4" t="str">
        <f t="shared" ca="1" si="24"/>
        <v/>
      </c>
      <c r="K780" s="4" t="str">
        <f t="shared" si="25"/>
        <v/>
      </c>
    </row>
    <row r="781" spans="1:11" x14ac:dyDescent="0.25">
      <c r="A781" s="4" t="str">
        <f t="shared" ca="1" si="24"/>
        <v/>
      </c>
      <c r="K781" s="4" t="str">
        <f t="shared" si="25"/>
        <v/>
      </c>
    </row>
    <row r="782" spans="1:11" x14ac:dyDescent="0.25">
      <c r="A782" s="4" t="str">
        <f t="shared" ca="1" si="24"/>
        <v/>
      </c>
      <c r="K782" s="4" t="str">
        <f t="shared" si="25"/>
        <v/>
      </c>
    </row>
    <row r="783" spans="1:11" x14ac:dyDescent="0.25">
      <c r="A783" s="4" t="str">
        <f t="shared" ca="1" si="24"/>
        <v/>
      </c>
      <c r="K783" s="4" t="str">
        <f t="shared" si="25"/>
        <v/>
      </c>
    </row>
    <row r="784" spans="1:11" x14ac:dyDescent="0.25">
      <c r="A784" s="4" t="str">
        <f t="shared" ca="1" si="24"/>
        <v/>
      </c>
      <c r="K784" s="4" t="str">
        <f t="shared" si="25"/>
        <v/>
      </c>
    </row>
    <row r="785" spans="1:11" x14ac:dyDescent="0.25">
      <c r="A785" s="4" t="str">
        <f t="shared" ca="1" si="24"/>
        <v/>
      </c>
      <c r="K785" s="4" t="str">
        <f t="shared" si="25"/>
        <v/>
      </c>
    </row>
    <row r="786" spans="1:11" x14ac:dyDescent="0.25">
      <c r="A786" s="4" t="str">
        <f t="shared" ca="1" si="24"/>
        <v/>
      </c>
      <c r="K786" s="4" t="str">
        <f t="shared" si="25"/>
        <v/>
      </c>
    </row>
    <row r="787" spans="1:11" x14ac:dyDescent="0.25">
      <c r="A787" s="4" t="str">
        <f t="shared" ca="1" si="24"/>
        <v/>
      </c>
      <c r="K787" s="4" t="str">
        <f t="shared" si="25"/>
        <v/>
      </c>
    </row>
    <row r="788" spans="1:11" x14ac:dyDescent="0.25">
      <c r="A788" s="4" t="str">
        <f t="shared" ca="1" si="24"/>
        <v/>
      </c>
      <c r="K788" s="4" t="str">
        <f t="shared" si="25"/>
        <v/>
      </c>
    </row>
    <row r="789" spans="1:11" x14ac:dyDescent="0.25">
      <c r="A789" s="4" t="str">
        <f t="shared" ca="1" si="24"/>
        <v/>
      </c>
      <c r="K789" s="4" t="str">
        <f t="shared" si="25"/>
        <v/>
      </c>
    </row>
    <row r="790" spans="1:11" x14ac:dyDescent="0.25">
      <c r="A790" s="4" t="str">
        <f t="shared" ca="1" si="24"/>
        <v/>
      </c>
      <c r="K790" s="4" t="str">
        <f t="shared" si="25"/>
        <v/>
      </c>
    </row>
    <row r="791" spans="1:11" x14ac:dyDescent="0.25">
      <c r="A791" s="4" t="str">
        <f t="shared" ca="1" si="24"/>
        <v/>
      </c>
      <c r="K791" s="4" t="str">
        <f t="shared" si="25"/>
        <v/>
      </c>
    </row>
    <row r="792" spans="1:11" x14ac:dyDescent="0.25">
      <c r="A792" s="4" t="str">
        <f t="shared" ca="1" si="24"/>
        <v/>
      </c>
      <c r="K792" s="4" t="str">
        <f t="shared" si="25"/>
        <v/>
      </c>
    </row>
    <row r="793" spans="1:11" x14ac:dyDescent="0.25">
      <c r="A793" s="4" t="str">
        <f t="shared" ca="1" si="24"/>
        <v/>
      </c>
      <c r="K793" s="4" t="str">
        <f t="shared" si="25"/>
        <v/>
      </c>
    </row>
    <row r="794" spans="1:11" x14ac:dyDescent="0.25">
      <c r="A794" s="4" t="str">
        <f t="shared" ca="1" si="24"/>
        <v/>
      </c>
      <c r="K794" s="4" t="str">
        <f t="shared" si="25"/>
        <v/>
      </c>
    </row>
    <row r="795" spans="1:11" x14ac:dyDescent="0.25">
      <c r="A795" s="4" t="str">
        <f t="shared" ca="1" si="24"/>
        <v/>
      </c>
      <c r="K795" s="4" t="str">
        <f t="shared" si="25"/>
        <v/>
      </c>
    </row>
    <row r="796" spans="1:11" x14ac:dyDescent="0.25">
      <c r="A796" s="4" t="str">
        <f t="shared" ca="1" si="24"/>
        <v/>
      </c>
      <c r="K796" s="4" t="str">
        <f t="shared" si="25"/>
        <v/>
      </c>
    </row>
    <row r="797" spans="1:11" x14ac:dyDescent="0.25">
      <c r="A797" s="4" t="str">
        <f t="shared" ca="1" si="24"/>
        <v/>
      </c>
      <c r="K797" s="4" t="str">
        <f t="shared" si="25"/>
        <v/>
      </c>
    </row>
    <row r="798" spans="1:11" x14ac:dyDescent="0.25">
      <c r="A798" s="4" t="str">
        <f t="shared" ca="1" si="24"/>
        <v/>
      </c>
      <c r="K798" s="4" t="str">
        <f t="shared" si="25"/>
        <v/>
      </c>
    </row>
    <row r="799" spans="1:11" x14ac:dyDescent="0.25">
      <c r="A799" s="4" t="str">
        <f t="shared" ca="1" si="24"/>
        <v/>
      </c>
      <c r="K799" s="4" t="str">
        <f t="shared" si="25"/>
        <v/>
      </c>
    </row>
    <row r="800" spans="1:11" x14ac:dyDescent="0.25">
      <c r="A800" s="4" t="str">
        <f t="shared" ca="1" si="24"/>
        <v/>
      </c>
      <c r="K800" s="4" t="str">
        <f t="shared" si="25"/>
        <v/>
      </c>
    </row>
    <row r="801" spans="1:11" x14ac:dyDescent="0.25">
      <c r="A801" s="4" t="str">
        <f t="shared" ca="1" si="24"/>
        <v/>
      </c>
      <c r="K801" s="4" t="str">
        <f t="shared" si="25"/>
        <v/>
      </c>
    </row>
    <row r="802" spans="1:11" x14ac:dyDescent="0.25">
      <c r="A802" s="4" t="str">
        <f t="shared" ca="1" si="24"/>
        <v/>
      </c>
      <c r="K802" s="4" t="str">
        <f t="shared" si="25"/>
        <v/>
      </c>
    </row>
    <row r="803" spans="1:11" x14ac:dyDescent="0.25">
      <c r="A803" s="4" t="str">
        <f t="shared" ca="1" si="24"/>
        <v/>
      </c>
      <c r="K803" s="4" t="str">
        <f t="shared" si="25"/>
        <v/>
      </c>
    </row>
    <row r="804" spans="1:11" x14ac:dyDescent="0.25">
      <c r="A804" s="4" t="str">
        <f t="shared" ca="1" si="24"/>
        <v/>
      </c>
      <c r="K804" s="4" t="str">
        <f t="shared" si="25"/>
        <v/>
      </c>
    </row>
    <row r="805" spans="1:11" x14ac:dyDescent="0.25">
      <c r="A805" s="4" t="str">
        <f t="shared" ca="1" si="24"/>
        <v/>
      </c>
      <c r="K805" s="4" t="str">
        <f t="shared" si="25"/>
        <v/>
      </c>
    </row>
    <row r="806" spans="1:11" x14ac:dyDescent="0.25">
      <c r="A806" s="4" t="str">
        <f t="shared" ca="1" si="24"/>
        <v/>
      </c>
      <c r="K806" s="4" t="str">
        <f t="shared" si="25"/>
        <v/>
      </c>
    </row>
    <row r="807" spans="1:11" x14ac:dyDescent="0.25">
      <c r="A807" s="4" t="str">
        <f t="shared" ca="1" si="24"/>
        <v/>
      </c>
      <c r="K807" s="4" t="str">
        <f t="shared" si="25"/>
        <v/>
      </c>
    </row>
    <row r="808" spans="1:11" x14ac:dyDescent="0.25">
      <c r="A808" s="4" t="str">
        <f t="shared" ca="1" si="24"/>
        <v/>
      </c>
      <c r="K808" s="4" t="str">
        <f t="shared" si="25"/>
        <v/>
      </c>
    </row>
    <row r="809" spans="1:11" x14ac:dyDescent="0.25">
      <c r="A809" s="4" t="str">
        <f t="shared" ca="1" si="24"/>
        <v/>
      </c>
      <c r="K809" s="4" t="str">
        <f t="shared" si="25"/>
        <v/>
      </c>
    </row>
    <row r="810" spans="1:11" x14ac:dyDescent="0.25">
      <c r="A810" s="4" t="str">
        <f t="shared" ca="1" si="24"/>
        <v/>
      </c>
      <c r="K810" s="4" t="str">
        <f t="shared" si="25"/>
        <v/>
      </c>
    </row>
    <row r="811" spans="1:11" x14ac:dyDescent="0.25">
      <c r="A811" s="4" t="str">
        <f t="shared" ref="A811:A874" ca="1" si="26">IF(C811="","",IF(B811="",OFFSET(B811,K811,0,1,1)&amp;C811,B811&amp;C811))</f>
        <v/>
      </c>
      <c r="K811" s="4" t="str">
        <f t="shared" si="25"/>
        <v/>
      </c>
    </row>
    <row r="812" spans="1:11" x14ac:dyDescent="0.25">
      <c r="A812" s="4" t="str">
        <f t="shared" ca="1" si="26"/>
        <v/>
      </c>
      <c r="K812" s="4" t="str">
        <f t="shared" si="25"/>
        <v/>
      </c>
    </row>
    <row r="813" spans="1:11" x14ac:dyDescent="0.25">
      <c r="A813" s="4" t="str">
        <f t="shared" ca="1" si="26"/>
        <v/>
      </c>
      <c r="K813" s="4" t="str">
        <f t="shared" si="25"/>
        <v/>
      </c>
    </row>
    <row r="814" spans="1:11" x14ac:dyDescent="0.25">
      <c r="A814" s="4" t="str">
        <f t="shared" ca="1" si="26"/>
        <v/>
      </c>
      <c r="K814" s="4" t="str">
        <f t="shared" si="25"/>
        <v/>
      </c>
    </row>
    <row r="815" spans="1:11" x14ac:dyDescent="0.25">
      <c r="A815" s="4" t="str">
        <f t="shared" ca="1" si="26"/>
        <v/>
      </c>
      <c r="K815" s="4" t="str">
        <f t="shared" si="25"/>
        <v/>
      </c>
    </row>
    <row r="816" spans="1:11" x14ac:dyDescent="0.25">
      <c r="A816" s="4" t="str">
        <f t="shared" ca="1" si="26"/>
        <v/>
      </c>
      <c r="K816" s="4" t="str">
        <f t="shared" si="25"/>
        <v/>
      </c>
    </row>
    <row r="817" spans="1:11" x14ac:dyDescent="0.25">
      <c r="A817" s="4" t="str">
        <f t="shared" ca="1" si="26"/>
        <v/>
      </c>
      <c r="K817" s="4" t="str">
        <f t="shared" si="25"/>
        <v/>
      </c>
    </row>
    <row r="818" spans="1:11" x14ac:dyDescent="0.25">
      <c r="A818" s="4" t="str">
        <f t="shared" ca="1" si="26"/>
        <v/>
      </c>
      <c r="K818" s="4" t="str">
        <f t="shared" si="25"/>
        <v/>
      </c>
    </row>
    <row r="819" spans="1:11" x14ac:dyDescent="0.25">
      <c r="A819" s="4" t="str">
        <f t="shared" ca="1" si="26"/>
        <v/>
      </c>
      <c r="K819" s="4" t="str">
        <f t="shared" si="25"/>
        <v/>
      </c>
    </row>
    <row r="820" spans="1:11" x14ac:dyDescent="0.25">
      <c r="A820" s="4" t="str">
        <f t="shared" ca="1" si="26"/>
        <v/>
      </c>
      <c r="K820" s="4" t="str">
        <f t="shared" si="25"/>
        <v/>
      </c>
    </row>
    <row r="821" spans="1:11" x14ac:dyDescent="0.25">
      <c r="A821" s="4" t="str">
        <f t="shared" ca="1" si="26"/>
        <v/>
      </c>
      <c r="K821" s="4" t="str">
        <f t="shared" si="25"/>
        <v/>
      </c>
    </row>
    <row r="822" spans="1:11" x14ac:dyDescent="0.25">
      <c r="A822" s="4" t="str">
        <f t="shared" ca="1" si="26"/>
        <v/>
      </c>
      <c r="K822" s="4" t="str">
        <f t="shared" si="25"/>
        <v/>
      </c>
    </row>
    <row r="823" spans="1:11" x14ac:dyDescent="0.25">
      <c r="A823" s="4" t="str">
        <f t="shared" ca="1" si="26"/>
        <v/>
      </c>
      <c r="K823" s="4" t="str">
        <f t="shared" si="25"/>
        <v/>
      </c>
    </row>
    <row r="824" spans="1:11" x14ac:dyDescent="0.25">
      <c r="A824" s="4" t="str">
        <f t="shared" ca="1" si="26"/>
        <v/>
      </c>
      <c r="K824" s="4" t="str">
        <f t="shared" si="25"/>
        <v/>
      </c>
    </row>
    <row r="825" spans="1:11" x14ac:dyDescent="0.25">
      <c r="A825" s="4" t="str">
        <f t="shared" ca="1" si="26"/>
        <v/>
      </c>
      <c r="K825" s="4" t="str">
        <f t="shared" si="25"/>
        <v/>
      </c>
    </row>
    <row r="826" spans="1:11" x14ac:dyDescent="0.25">
      <c r="A826" s="4" t="str">
        <f t="shared" ca="1" si="26"/>
        <v/>
      </c>
      <c r="K826" s="4" t="str">
        <f t="shared" ref="K826:K889" si="27">IFERROR(IF(C826="","",VLOOKUP(C826,$C$8:$K$19,9,0)),"")</f>
        <v/>
      </c>
    </row>
    <row r="827" spans="1:11" x14ac:dyDescent="0.25">
      <c r="A827" s="4" t="str">
        <f t="shared" ca="1" si="26"/>
        <v/>
      </c>
      <c r="K827" s="4" t="str">
        <f t="shared" si="27"/>
        <v/>
      </c>
    </row>
    <row r="828" spans="1:11" x14ac:dyDescent="0.25">
      <c r="A828" s="4" t="str">
        <f t="shared" ca="1" si="26"/>
        <v/>
      </c>
      <c r="K828" s="4" t="str">
        <f t="shared" si="27"/>
        <v/>
      </c>
    </row>
    <row r="829" spans="1:11" x14ac:dyDescent="0.25">
      <c r="A829" s="4" t="str">
        <f t="shared" ca="1" si="26"/>
        <v/>
      </c>
      <c r="K829" s="4" t="str">
        <f t="shared" si="27"/>
        <v/>
      </c>
    </row>
    <row r="830" spans="1:11" x14ac:dyDescent="0.25">
      <c r="A830" s="4" t="str">
        <f t="shared" ca="1" si="26"/>
        <v/>
      </c>
      <c r="K830" s="4" t="str">
        <f t="shared" si="27"/>
        <v/>
      </c>
    </row>
    <row r="831" spans="1:11" x14ac:dyDescent="0.25">
      <c r="A831" s="4" t="str">
        <f t="shared" ca="1" si="26"/>
        <v/>
      </c>
      <c r="K831" s="4" t="str">
        <f t="shared" si="27"/>
        <v/>
      </c>
    </row>
    <row r="832" spans="1:11" x14ac:dyDescent="0.25">
      <c r="A832" s="4" t="str">
        <f t="shared" ca="1" si="26"/>
        <v/>
      </c>
      <c r="K832" s="4" t="str">
        <f t="shared" si="27"/>
        <v/>
      </c>
    </row>
    <row r="833" spans="1:11" x14ac:dyDescent="0.25">
      <c r="A833" s="4" t="str">
        <f t="shared" ca="1" si="26"/>
        <v/>
      </c>
      <c r="K833" s="4" t="str">
        <f t="shared" si="27"/>
        <v/>
      </c>
    </row>
    <row r="834" spans="1:11" x14ac:dyDescent="0.25">
      <c r="A834" s="4" t="str">
        <f t="shared" ca="1" si="26"/>
        <v/>
      </c>
      <c r="K834" s="4" t="str">
        <f t="shared" si="27"/>
        <v/>
      </c>
    </row>
    <row r="835" spans="1:11" x14ac:dyDescent="0.25">
      <c r="A835" s="4" t="str">
        <f t="shared" ca="1" si="26"/>
        <v/>
      </c>
      <c r="K835" s="4" t="str">
        <f t="shared" si="27"/>
        <v/>
      </c>
    </row>
    <row r="836" spans="1:11" x14ac:dyDescent="0.25">
      <c r="A836" s="4" t="str">
        <f t="shared" ca="1" si="26"/>
        <v/>
      </c>
      <c r="K836" s="4" t="str">
        <f t="shared" si="27"/>
        <v/>
      </c>
    </row>
    <row r="837" spans="1:11" x14ac:dyDescent="0.25">
      <c r="A837" s="4" t="str">
        <f t="shared" ca="1" si="26"/>
        <v/>
      </c>
      <c r="K837" s="4" t="str">
        <f t="shared" si="27"/>
        <v/>
      </c>
    </row>
    <row r="838" spans="1:11" x14ac:dyDescent="0.25">
      <c r="A838" s="4" t="str">
        <f t="shared" ca="1" si="26"/>
        <v/>
      </c>
      <c r="K838" s="4" t="str">
        <f t="shared" si="27"/>
        <v/>
      </c>
    </row>
    <row r="839" spans="1:11" x14ac:dyDescent="0.25">
      <c r="A839" s="4" t="str">
        <f t="shared" ca="1" si="26"/>
        <v/>
      </c>
      <c r="K839" s="4" t="str">
        <f t="shared" si="27"/>
        <v/>
      </c>
    </row>
    <row r="840" spans="1:11" x14ac:dyDescent="0.25">
      <c r="A840" s="4" t="str">
        <f t="shared" ca="1" si="26"/>
        <v/>
      </c>
      <c r="K840" s="4" t="str">
        <f t="shared" si="27"/>
        <v/>
      </c>
    </row>
    <row r="841" spans="1:11" x14ac:dyDescent="0.25">
      <c r="A841" s="4" t="str">
        <f t="shared" ca="1" si="26"/>
        <v/>
      </c>
      <c r="K841" s="4" t="str">
        <f t="shared" si="27"/>
        <v/>
      </c>
    </row>
    <row r="842" spans="1:11" x14ac:dyDescent="0.25">
      <c r="A842" s="4" t="str">
        <f t="shared" ca="1" si="26"/>
        <v/>
      </c>
      <c r="K842" s="4" t="str">
        <f t="shared" si="27"/>
        <v/>
      </c>
    </row>
    <row r="843" spans="1:11" x14ac:dyDescent="0.25">
      <c r="A843" s="4" t="str">
        <f t="shared" ca="1" si="26"/>
        <v/>
      </c>
      <c r="K843" s="4" t="str">
        <f t="shared" si="27"/>
        <v/>
      </c>
    </row>
    <row r="844" spans="1:11" x14ac:dyDescent="0.25">
      <c r="A844" s="4" t="str">
        <f t="shared" ca="1" si="26"/>
        <v/>
      </c>
      <c r="K844" s="4" t="str">
        <f t="shared" si="27"/>
        <v/>
      </c>
    </row>
    <row r="845" spans="1:11" x14ac:dyDescent="0.25">
      <c r="A845" s="4" t="str">
        <f t="shared" ca="1" si="26"/>
        <v/>
      </c>
      <c r="K845" s="4" t="str">
        <f t="shared" si="27"/>
        <v/>
      </c>
    </row>
    <row r="846" spans="1:11" x14ac:dyDescent="0.25">
      <c r="A846" s="4" t="str">
        <f t="shared" ca="1" si="26"/>
        <v/>
      </c>
      <c r="K846" s="4" t="str">
        <f t="shared" si="27"/>
        <v/>
      </c>
    </row>
    <row r="847" spans="1:11" x14ac:dyDescent="0.25">
      <c r="A847" s="4" t="str">
        <f t="shared" ca="1" si="26"/>
        <v/>
      </c>
      <c r="K847" s="4" t="str">
        <f t="shared" si="27"/>
        <v/>
      </c>
    </row>
    <row r="848" spans="1:11" x14ac:dyDescent="0.25">
      <c r="A848" s="4" t="str">
        <f t="shared" ca="1" si="26"/>
        <v/>
      </c>
      <c r="K848" s="4" t="str">
        <f t="shared" si="27"/>
        <v/>
      </c>
    </row>
    <row r="849" spans="1:11" x14ac:dyDescent="0.25">
      <c r="A849" s="4" t="str">
        <f t="shared" ca="1" si="26"/>
        <v/>
      </c>
      <c r="K849" s="4" t="str">
        <f t="shared" si="27"/>
        <v/>
      </c>
    </row>
    <row r="850" spans="1:11" x14ac:dyDescent="0.25">
      <c r="A850" s="4" t="str">
        <f t="shared" ca="1" si="26"/>
        <v/>
      </c>
      <c r="K850" s="4" t="str">
        <f t="shared" si="27"/>
        <v/>
      </c>
    </row>
    <row r="851" spans="1:11" x14ac:dyDescent="0.25">
      <c r="A851" s="4" t="str">
        <f t="shared" ca="1" si="26"/>
        <v/>
      </c>
      <c r="K851" s="4" t="str">
        <f t="shared" si="27"/>
        <v/>
      </c>
    </row>
    <row r="852" spans="1:11" x14ac:dyDescent="0.25">
      <c r="A852" s="4" t="str">
        <f t="shared" ca="1" si="26"/>
        <v/>
      </c>
      <c r="K852" s="4" t="str">
        <f t="shared" si="27"/>
        <v/>
      </c>
    </row>
    <row r="853" spans="1:11" x14ac:dyDescent="0.25">
      <c r="A853" s="4" t="str">
        <f t="shared" ca="1" si="26"/>
        <v/>
      </c>
      <c r="K853" s="4" t="str">
        <f t="shared" si="27"/>
        <v/>
      </c>
    </row>
    <row r="854" spans="1:11" x14ac:dyDescent="0.25">
      <c r="A854" s="4" t="str">
        <f t="shared" ca="1" si="26"/>
        <v/>
      </c>
      <c r="K854" s="4" t="str">
        <f t="shared" si="27"/>
        <v/>
      </c>
    </row>
    <row r="855" spans="1:11" x14ac:dyDescent="0.25">
      <c r="A855" s="4" t="str">
        <f t="shared" ca="1" si="26"/>
        <v/>
      </c>
      <c r="K855" s="4" t="str">
        <f t="shared" si="27"/>
        <v/>
      </c>
    </row>
    <row r="856" spans="1:11" x14ac:dyDescent="0.25">
      <c r="A856" s="4" t="str">
        <f t="shared" ca="1" si="26"/>
        <v/>
      </c>
      <c r="K856" s="4" t="str">
        <f t="shared" si="27"/>
        <v/>
      </c>
    </row>
    <row r="857" spans="1:11" x14ac:dyDescent="0.25">
      <c r="A857" s="4" t="str">
        <f t="shared" ca="1" si="26"/>
        <v/>
      </c>
      <c r="K857" s="4" t="str">
        <f t="shared" si="27"/>
        <v/>
      </c>
    </row>
    <row r="858" spans="1:11" x14ac:dyDescent="0.25">
      <c r="A858" s="4" t="str">
        <f t="shared" ca="1" si="26"/>
        <v/>
      </c>
      <c r="K858" s="4" t="str">
        <f t="shared" si="27"/>
        <v/>
      </c>
    </row>
    <row r="859" spans="1:11" x14ac:dyDescent="0.25">
      <c r="A859" s="4" t="str">
        <f t="shared" ca="1" si="26"/>
        <v/>
      </c>
      <c r="K859" s="4" t="str">
        <f t="shared" si="27"/>
        <v/>
      </c>
    </row>
    <row r="860" spans="1:11" x14ac:dyDescent="0.25">
      <c r="A860" s="4" t="str">
        <f t="shared" ca="1" si="26"/>
        <v/>
      </c>
      <c r="K860" s="4" t="str">
        <f t="shared" si="27"/>
        <v/>
      </c>
    </row>
    <row r="861" spans="1:11" x14ac:dyDescent="0.25">
      <c r="A861" s="4" t="str">
        <f t="shared" ca="1" si="26"/>
        <v/>
      </c>
      <c r="K861" s="4" t="str">
        <f t="shared" si="27"/>
        <v/>
      </c>
    </row>
    <row r="862" spans="1:11" x14ac:dyDescent="0.25">
      <c r="A862" s="4" t="str">
        <f t="shared" ca="1" si="26"/>
        <v/>
      </c>
      <c r="K862" s="4" t="str">
        <f t="shared" si="27"/>
        <v/>
      </c>
    </row>
    <row r="863" spans="1:11" x14ac:dyDescent="0.25">
      <c r="A863" s="4" t="str">
        <f t="shared" ca="1" si="26"/>
        <v/>
      </c>
      <c r="K863" s="4" t="str">
        <f t="shared" si="27"/>
        <v/>
      </c>
    </row>
    <row r="864" spans="1:11" x14ac:dyDescent="0.25">
      <c r="A864" s="4" t="str">
        <f t="shared" ca="1" si="26"/>
        <v/>
      </c>
      <c r="K864" s="4" t="str">
        <f t="shared" si="27"/>
        <v/>
      </c>
    </row>
    <row r="865" spans="1:11" x14ac:dyDescent="0.25">
      <c r="A865" s="4" t="str">
        <f t="shared" ca="1" si="26"/>
        <v/>
      </c>
      <c r="K865" s="4" t="str">
        <f t="shared" si="27"/>
        <v/>
      </c>
    </row>
    <row r="866" spans="1:11" x14ac:dyDescent="0.25">
      <c r="A866" s="4" t="str">
        <f t="shared" ca="1" si="26"/>
        <v/>
      </c>
      <c r="K866" s="4" t="str">
        <f t="shared" si="27"/>
        <v/>
      </c>
    </row>
    <row r="867" spans="1:11" x14ac:dyDescent="0.25">
      <c r="A867" s="4" t="str">
        <f t="shared" ca="1" si="26"/>
        <v/>
      </c>
      <c r="K867" s="4" t="str">
        <f t="shared" si="27"/>
        <v/>
      </c>
    </row>
    <row r="868" spans="1:11" x14ac:dyDescent="0.25">
      <c r="A868" s="4" t="str">
        <f t="shared" ca="1" si="26"/>
        <v/>
      </c>
      <c r="K868" s="4" t="str">
        <f t="shared" si="27"/>
        <v/>
      </c>
    </row>
    <row r="869" spans="1:11" x14ac:dyDescent="0.25">
      <c r="A869" s="4" t="str">
        <f t="shared" ca="1" si="26"/>
        <v/>
      </c>
      <c r="K869" s="4" t="str">
        <f t="shared" si="27"/>
        <v/>
      </c>
    </row>
    <row r="870" spans="1:11" x14ac:dyDescent="0.25">
      <c r="A870" s="4" t="str">
        <f t="shared" ca="1" si="26"/>
        <v/>
      </c>
      <c r="K870" s="4" t="str">
        <f t="shared" si="27"/>
        <v/>
      </c>
    </row>
    <row r="871" spans="1:11" x14ac:dyDescent="0.25">
      <c r="A871" s="4" t="str">
        <f t="shared" ca="1" si="26"/>
        <v/>
      </c>
      <c r="K871" s="4" t="str">
        <f t="shared" si="27"/>
        <v/>
      </c>
    </row>
    <row r="872" spans="1:11" x14ac:dyDescent="0.25">
      <c r="A872" s="4" t="str">
        <f t="shared" ca="1" si="26"/>
        <v/>
      </c>
      <c r="K872" s="4" t="str">
        <f t="shared" si="27"/>
        <v/>
      </c>
    </row>
    <row r="873" spans="1:11" x14ac:dyDescent="0.25">
      <c r="A873" s="4" t="str">
        <f t="shared" ca="1" si="26"/>
        <v/>
      </c>
      <c r="K873" s="4" t="str">
        <f t="shared" si="27"/>
        <v/>
      </c>
    </row>
    <row r="874" spans="1:11" x14ac:dyDescent="0.25">
      <c r="A874" s="4" t="str">
        <f t="shared" ca="1" si="26"/>
        <v/>
      </c>
      <c r="K874" s="4" t="str">
        <f t="shared" si="27"/>
        <v/>
      </c>
    </row>
    <row r="875" spans="1:11" x14ac:dyDescent="0.25">
      <c r="A875" s="4" t="str">
        <f t="shared" ref="A875:A938" ca="1" si="28">IF(C875="","",IF(B875="",OFFSET(B875,K875,0,1,1)&amp;C875,B875&amp;C875))</f>
        <v/>
      </c>
      <c r="K875" s="4" t="str">
        <f t="shared" si="27"/>
        <v/>
      </c>
    </row>
    <row r="876" spans="1:11" x14ac:dyDescent="0.25">
      <c r="A876" s="4" t="str">
        <f t="shared" ca="1" si="28"/>
        <v/>
      </c>
      <c r="K876" s="4" t="str">
        <f t="shared" si="27"/>
        <v/>
      </c>
    </row>
    <row r="877" spans="1:11" x14ac:dyDescent="0.25">
      <c r="A877" s="4" t="str">
        <f t="shared" ca="1" si="28"/>
        <v/>
      </c>
      <c r="K877" s="4" t="str">
        <f t="shared" si="27"/>
        <v/>
      </c>
    </row>
    <row r="878" spans="1:11" x14ac:dyDescent="0.25">
      <c r="A878" s="4" t="str">
        <f t="shared" ca="1" si="28"/>
        <v/>
      </c>
      <c r="K878" s="4" t="str">
        <f t="shared" si="27"/>
        <v/>
      </c>
    </row>
    <row r="879" spans="1:11" x14ac:dyDescent="0.25">
      <c r="A879" s="4" t="str">
        <f t="shared" ca="1" si="28"/>
        <v/>
      </c>
      <c r="K879" s="4" t="str">
        <f t="shared" si="27"/>
        <v/>
      </c>
    </row>
    <row r="880" spans="1:11" x14ac:dyDescent="0.25">
      <c r="A880" s="4" t="str">
        <f t="shared" ca="1" si="28"/>
        <v/>
      </c>
      <c r="K880" s="4" t="str">
        <f t="shared" si="27"/>
        <v/>
      </c>
    </row>
    <row r="881" spans="1:11" x14ac:dyDescent="0.25">
      <c r="A881" s="4" t="str">
        <f t="shared" ca="1" si="28"/>
        <v/>
      </c>
      <c r="K881" s="4" t="str">
        <f t="shared" si="27"/>
        <v/>
      </c>
    </row>
    <row r="882" spans="1:11" x14ac:dyDescent="0.25">
      <c r="A882" s="4" t="str">
        <f t="shared" ca="1" si="28"/>
        <v/>
      </c>
      <c r="K882" s="4" t="str">
        <f t="shared" si="27"/>
        <v/>
      </c>
    </row>
    <row r="883" spans="1:11" x14ac:dyDescent="0.25">
      <c r="A883" s="4" t="str">
        <f t="shared" ca="1" si="28"/>
        <v/>
      </c>
      <c r="K883" s="4" t="str">
        <f t="shared" si="27"/>
        <v/>
      </c>
    </row>
    <row r="884" spans="1:11" x14ac:dyDescent="0.25">
      <c r="A884" s="4" t="str">
        <f t="shared" ca="1" si="28"/>
        <v/>
      </c>
      <c r="K884" s="4" t="str">
        <f t="shared" si="27"/>
        <v/>
      </c>
    </row>
    <row r="885" spans="1:11" x14ac:dyDescent="0.25">
      <c r="A885" s="4" t="str">
        <f t="shared" ca="1" si="28"/>
        <v/>
      </c>
      <c r="K885" s="4" t="str">
        <f t="shared" si="27"/>
        <v/>
      </c>
    </row>
    <row r="886" spans="1:11" x14ac:dyDescent="0.25">
      <c r="A886" s="4" t="str">
        <f t="shared" ca="1" si="28"/>
        <v/>
      </c>
      <c r="K886" s="4" t="str">
        <f t="shared" si="27"/>
        <v/>
      </c>
    </row>
    <row r="887" spans="1:11" x14ac:dyDescent="0.25">
      <c r="A887" s="4" t="str">
        <f t="shared" ca="1" si="28"/>
        <v/>
      </c>
      <c r="K887" s="4" t="str">
        <f t="shared" si="27"/>
        <v/>
      </c>
    </row>
    <row r="888" spans="1:11" x14ac:dyDescent="0.25">
      <c r="A888" s="4" t="str">
        <f t="shared" ca="1" si="28"/>
        <v/>
      </c>
      <c r="K888" s="4" t="str">
        <f t="shared" si="27"/>
        <v/>
      </c>
    </row>
    <row r="889" spans="1:11" x14ac:dyDescent="0.25">
      <c r="A889" s="4" t="str">
        <f t="shared" ca="1" si="28"/>
        <v/>
      </c>
      <c r="K889" s="4" t="str">
        <f t="shared" si="27"/>
        <v/>
      </c>
    </row>
    <row r="890" spans="1:11" x14ac:dyDescent="0.25">
      <c r="A890" s="4" t="str">
        <f t="shared" ca="1" si="28"/>
        <v/>
      </c>
      <c r="K890" s="4" t="str">
        <f t="shared" ref="K890:K953" si="29">IFERROR(IF(C890="","",VLOOKUP(C890,$C$8:$K$19,9,0)),"")</f>
        <v/>
      </c>
    </row>
    <row r="891" spans="1:11" x14ac:dyDescent="0.25">
      <c r="A891" s="4" t="str">
        <f t="shared" ca="1" si="28"/>
        <v/>
      </c>
      <c r="K891" s="4" t="str">
        <f t="shared" si="29"/>
        <v/>
      </c>
    </row>
    <row r="892" spans="1:11" x14ac:dyDescent="0.25">
      <c r="A892" s="4" t="str">
        <f t="shared" ca="1" si="28"/>
        <v/>
      </c>
      <c r="K892" s="4" t="str">
        <f t="shared" si="29"/>
        <v/>
      </c>
    </row>
    <row r="893" spans="1:11" x14ac:dyDescent="0.25">
      <c r="A893" s="4" t="str">
        <f t="shared" ca="1" si="28"/>
        <v/>
      </c>
      <c r="K893" s="4" t="str">
        <f t="shared" si="29"/>
        <v/>
      </c>
    </row>
    <row r="894" spans="1:11" x14ac:dyDescent="0.25">
      <c r="A894" s="4" t="str">
        <f t="shared" ca="1" si="28"/>
        <v/>
      </c>
      <c r="K894" s="4" t="str">
        <f t="shared" si="29"/>
        <v/>
      </c>
    </row>
    <row r="895" spans="1:11" x14ac:dyDescent="0.25">
      <c r="A895" s="4" t="str">
        <f t="shared" ca="1" si="28"/>
        <v/>
      </c>
      <c r="K895" s="4" t="str">
        <f t="shared" si="29"/>
        <v/>
      </c>
    </row>
    <row r="896" spans="1:11" x14ac:dyDescent="0.25">
      <c r="A896" s="4" t="str">
        <f t="shared" ca="1" si="28"/>
        <v/>
      </c>
      <c r="K896" s="4" t="str">
        <f t="shared" si="29"/>
        <v/>
      </c>
    </row>
    <row r="897" spans="1:11" x14ac:dyDescent="0.25">
      <c r="A897" s="4" t="str">
        <f t="shared" ca="1" si="28"/>
        <v/>
      </c>
      <c r="K897" s="4" t="str">
        <f t="shared" si="29"/>
        <v/>
      </c>
    </row>
    <row r="898" spans="1:11" x14ac:dyDescent="0.25">
      <c r="A898" s="4" t="str">
        <f t="shared" ca="1" si="28"/>
        <v/>
      </c>
      <c r="K898" s="4" t="str">
        <f t="shared" si="29"/>
        <v/>
      </c>
    </row>
    <row r="899" spans="1:11" x14ac:dyDescent="0.25">
      <c r="A899" s="4" t="str">
        <f t="shared" ca="1" si="28"/>
        <v/>
      </c>
      <c r="K899" s="4" t="str">
        <f t="shared" si="29"/>
        <v/>
      </c>
    </row>
    <row r="900" spans="1:11" x14ac:dyDescent="0.25">
      <c r="A900" s="4" t="str">
        <f t="shared" ca="1" si="28"/>
        <v/>
      </c>
      <c r="K900" s="4" t="str">
        <f t="shared" si="29"/>
        <v/>
      </c>
    </row>
    <row r="901" spans="1:11" x14ac:dyDescent="0.25">
      <c r="A901" s="4" t="str">
        <f t="shared" ca="1" si="28"/>
        <v/>
      </c>
      <c r="K901" s="4" t="str">
        <f t="shared" si="29"/>
        <v/>
      </c>
    </row>
    <row r="902" spans="1:11" x14ac:dyDescent="0.25">
      <c r="A902" s="4" t="str">
        <f t="shared" ca="1" si="28"/>
        <v/>
      </c>
      <c r="K902" s="4" t="str">
        <f t="shared" si="29"/>
        <v/>
      </c>
    </row>
    <row r="903" spans="1:11" x14ac:dyDescent="0.25">
      <c r="A903" s="4" t="str">
        <f t="shared" ca="1" si="28"/>
        <v/>
      </c>
      <c r="K903" s="4" t="str">
        <f t="shared" si="29"/>
        <v/>
      </c>
    </row>
    <row r="904" spans="1:11" x14ac:dyDescent="0.25">
      <c r="A904" s="4" t="str">
        <f t="shared" ca="1" si="28"/>
        <v/>
      </c>
      <c r="K904" s="4" t="str">
        <f t="shared" si="29"/>
        <v/>
      </c>
    </row>
    <row r="905" spans="1:11" x14ac:dyDescent="0.25">
      <c r="A905" s="4" t="str">
        <f t="shared" ca="1" si="28"/>
        <v/>
      </c>
      <c r="K905" s="4" t="str">
        <f t="shared" si="29"/>
        <v/>
      </c>
    </row>
    <row r="906" spans="1:11" x14ac:dyDescent="0.25">
      <c r="A906" s="4" t="str">
        <f t="shared" ca="1" si="28"/>
        <v/>
      </c>
      <c r="K906" s="4" t="str">
        <f t="shared" si="29"/>
        <v/>
      </c>
    </row>
    <row r="907" spans="1:11" x14ac:dyDescent="0.25">
      <c r="A907" s="4" t="str">
        <f t="shared" ca="1" si="28"/>
        <v/>
      </c>
      <c r="K907" s="4" t="str">
        <f t="shared" si="29"/>
        <v/>
      </c>
    </row>
    <row r="908" spans="1:11" x14ac:dyDescent="0.25">
      <c r="A908" s="4" t="str">
        <f t="shared" ca="1" si="28"/>
        <v/>
      </c>
      <c r="K908" s="4" t="str">
        <f t="shared" si="29"/>
        <v/>
      </c>
    </row>
    <row r="909" spans="1:11" x14ac:dyDescent="0.25">
      <c r="A909" s="4" t="str">
        <f t="shared" ca="1" si="28"/>
        <v/>
      </c>
      <c r="K909" s="4" t="str">
        <f t="shared" si="29"/>
        <v/>
      </c>
    </row>
    <row r="910" spans="1:11" x14ac:dyDescent="0.25">
      <c r="A910" s="4" t="str">
        <f t="shared" ca="1" si="28"/>
        <v/>
      </c>
      <c r="K910" s="4" t="str">
        <f t="shared" si="29"/>
        <v/>
      </c>
    </row>
    <row r="911" spans="1:11" x14ac:dyDescent="0.25">
      <c r="A911" s="4" t="str">
        <f t="shared" ca="1" si="28"/>
        <v/>
      </c>
      <c r="K911" s="4" t="str">
        <f t="shared" si="29"/>
        <v/>
      </c>
    </row>
    <row r="912" spans="1:11" x14ac:dyDescent="0.25">
      <c r="A912" s="4" t="str">
        <f t="shared" ca="1" si="28"/>
        <v/>
      </c>
      <c r="K912" s="4" t="str">
        <f t="shared" si="29"/>
        <v/>
      </c>
    </row>
    <row r="913" spans="1:11" x14ac:dyDescent="0.25">
      <c r="A913" s="4" t="str">
        <f t="shared" ca="1" si="28"/>
        <v/>
      </c>
      <c r="K913" s="4" t="str">
        <f t="shared" si="29"/>
        <v/>
      </c>
    </row>
    <row r="914" spans="1:11" x14ac:dyDescent="0.25">
      <c r="A914" s="4" t="str">
        <f t="shared" ca="1" si="28"/>
        <v/>
      </c>
      <c r="K914" s="4" t="str">
        <f t="shared" si="29"/>
        <v/>
      </c>
    </row>
    <row r="915" spans="1:11" x14ac:dyDescent="0.25">
      <c r="A915" s="4" t="str">
        <f t="shared" ca="1" si="28"/>
        <v/>
      </c>
      <c r="K915" s="4" t="str">
        <f t="shared" si="29"/>
        <v/>
      </c>
    </row>
    <row r="916" spans="1:11" x14ac:dyDescent="0.25">
      <c r="A916" s="4" t="str">
        <f t="shared" ca="1" si="28"/>
        <v/>
      </c>
      <c r="K916" s="4" t="str">
        <f t="shared" si="29"/>
        <v/>
      </c>
    </row>
    <row r="917" spans="1:11" x14ac:dyDescent="0.25">
      <c r="A917" s="4" t="str">
        <f t="shared" ca="1" si="28"/>
        <v/>
      </c>
      <c r="K917" s="4" t="str">
        <f t="shared" si="29"/>
        <v/>
      </c>
    </row>
    <row r="918" spans="1:11" x14ac:dyDescent="0.25">
      <c r="A918" s="4" t="str">
        <f t="shared" ca="1" si="28"/>
        <v/>
      </c>
      <c r="K918" s="4" t="str">
        <f t="shared" si="29"/>
        <v/>
      </c>
    </row>
    <row r="919" spans="1:11" x14ac:dyDescent="0.25">
      <c r="A919" s="4" t="str">
        <f t="shared" ca="1" si="28"/>
        <v/>
      </c>
      <c r="K919" s="4" t="str">
        <f t="shared" si="29"/>
        <v/>
      </c>
    </row>
    <row r="920" spans="1:11" x14ac:dyDescent="0.25">
      <c r="A920" s="4" t="str">
        <f t="shared" ca="1" si="28"/>
        <v/>
      </c>
      <c r="K920" s="4" t="str">
        <f t="shared" si="29"/>
        <v/>
      </c>
    </row>
    <row r="921" spans="1:11" x14ac:dyDescent="0.25">
      <c r="A921" s="4" t="str">
        <f t="shared" ca="1" si="28"/>
        <v/>
      </c>
      <c r="K921" s="4" t="str">
        <f t="shared" si="29"/>
        <v/>
      </c>
    </row>
    <row r="922" spans="1:11" x14ac:dyDescent="0.25">
      <c r="A922" s="4" t="str">
        <f t="shared" ca="1" si="28"/>
        <v/>
      </c>
      <c r="K922" s="4" t="str">
        <f t="shared" si="29"/>
        <v/>
      </c>
    </row>
    <row r="923" spans="1:11" x14ac:dyDescent="0.25">
      <c r="A923" s="4" t="str">
        <f t="shared" ca="1" si="28"/>
        <v/>
      </c>
      <c r="K923" s="4" t="str">
        <f t="shared" si="29"/>
        <v/>
      </c>
    </row>
    <row r="924" spans="1:11" x14ac:dyDescent="0.25">
      <c r="A924" s="4" t="str">
        <f t="shared" ca="1" si="28"/>
        <v/>
      </c>
      <c r="K924" s="4" t="str">
        <f t="shared" si="29"/>
        <v/>
      </c>
    </row>
    <row r="925" spans="1:11" x14ac:dyDescent="0.25">
      <c r="A925" s="4" t="str">
        <f t="shared" ca="1" si="28"/>
        <v/>
      </c>
      <c r="K925" s="4" t="str">
        <f t="shared" si="29"/>
        <v/>
      </c>
    </row>
    <row r="926" spans="1:11" x14ac:dyDescent="0.25">
      <c r="A926" s="4" t="str">
        <f t="shared" ca="1" si="28"/>
        <v/>
      </c>
      <c r="K926" s="4" t="str">
        <f t="shared" si="29"/>
        <v/>
      </c>
    </row>
    <row r="927" spans="1:11" x14ac:dyDescent="0.25">
      <c r="A927" s="4" t="str">
        <f t="shared" ca="1" si="28"/>
        <v/>
      </c>
      <c r="K927" s="4" t="str">
        <f t="shared" si="29"/>
        <v/>
      </c>
    </row>
    <row r="928" spans="1:11" x14ac:dyDescent="0.25">
      <c r="A928" s="4" t="str">
        <f t="shared" ca="1" si="28"/>
        <v/>
      </c>
      <c r="K928" s="4" t="str">
        <f t="shared" si="29"/>
        <v/>
      </c>
    </row>
    <row r="929" spans="1:11" x14ac:dyDescent="0.25">
      <c r="A929" s="4" t="str">
        <f t="shared" ca="1" si="28"/>
        <v/>
      </c>
      <c r="K929" s="4" t="str">
        <f t="shared" si="29"/>
        <v/>
      </c>
    </row>
    <row r="930" spans="1:11" x14ac:dyDescent="0.25">
      <c r="A930" s="4" t="str">
        <f t="shared" ca="1" si="28"/>
        <v/>
      </c>
      <c r="K930" s="4" t="str">
        <f t="shared" si="29"/>
        <v/>
      </c>
    </row>
    <row r="931" spans="1:11" x14ac:dyDescent="0.25">
      <c r="A931" s="4" t="str">
        <f t="shared" ca="1" si="28"/>
        <v/>
      </c>
      <c r="K931" s="4" t="str">
        <f t="shared" si="29"/>
        <v/>
      </c>
    </row>
    <row r="932" spans="1:11" x14ac:dyDescent="0.25">
      <c r="A932" s="4" t="str">
        <f t="shared" ca="1" si="28"/>
        <v/>
      </c>
      <c r="K932" s="4" t="str">
        <f t="shared" si="29"/>
        <v/>
      </c>
    </row>
    <row r="933" spans="1:11" x14ac:dyDescent="0.25">
      <c r="A933" s="4" t="str">
        <f t="shared" ca="1" si="28"/>
        <v/>
      </c>
      <c r="K933" s="4" t="str">
        <f t="shared" si="29"/>
        <v/>
      </c>
    </row>
    <row r="934" spans="1:11" x14ac:dyDescent="0.25">
      <c r="A934" s="4" t="str">
        <f t="shared" ca="1" si="28"/>
        <v/>
      </c>
      <c r="K934" s="4" t="str">
        <f t="shared" si="29"/>
        <v/>
      </c>
    </row>
    <row r="935" spans="1:11" x14ac:dyDescent="0.25">
      <c r="A935" s="4" t="str">
        <f t="shared" ca="1" si="28"/>
        <v/>
      </c>
      <c r="K935" s="4" t="str">
        <f t="shared" si="29"/>
        <v/>
      </c>
    </row>
    <row r="936" spans="1:11" x14ac:dyDescent="0.25">
      <c r="A936" s="4" t="str">
        <f t="shared" ca="1" si="28"/>
        <v/>
      </c>
      <c r="K936" s="4" t="str">
        <f t="shared" si="29"/>
        <v/>
      </c>
    </row>
    <row r="937" spans="1:11" x14ac:dyDescent="0.25">
      <c r="A937" s="4" t="str">
        <f t="shared" ca="1" si="28"/>
        <v/>
      </c>
      <c r="K937" s="4" t="str">
        <f t="shared" si="29"/>
        <v/>
      </c>
    </row>
    <row r="938" spans="1:11" x14ac:dyDescent="0.25">
      <c r="A938" s="4" t="str">
        <f t="shared" ca="1" si="28"/>
        <v/>
      </c>
      <c r="K938" s="4" t="str">
        <f t="shared" si="29"/>
        <v/>
      </c>
    </row>
    <row r="939" spans="1:11" x14ac:dyDescent="0.25">
      <c r="A939" s="4" t="str">
        <f t="shared" ref="A939:A1002" ca="1" si="30">IF(C939="","",IF(B939="",OFFSET(B939,K939,0,1,1)&amp;C939,B939&amp;C939))</f>
        <v/>
      </c>
      <c r="K939" s="4" t="str">
        <f t="shared" si="29"/>
        <v/>
      </c>
    </row>
    <row r="940" spans="1:11" x14ac:dyDescent="0.25">
      <c r="A940" s="4" t="str">
        <f t="shared" ca="1" si="30"/>
        <v/>
      </c>
      <c r="K940" s="4" t="str">
        <f t="shared" si="29"/>
        <v/>
      </c>
    </row>
    <row r="941" spans="1:11" x14ac:dyDescent="0.25">
      <c r="A941" s="4" t="str">
        <f t="shared" ca="1" si="30"/>
        <v/>
      </c>
      <c r="K941" s="4" t="str">
        <f t="shared" si="29"/>
        <v/>
      </c>
    </row>
    <row r="942" spans="1:11" x14ac:dyDescent="0.25">
      <c r="A942" s="4" t="str">
        <f t="shared" ca="1" si="30"/>
        <v/>
      </c>
      <c r="K942" s="4" t="str">
        <f t="shared" si="29"/>
        <v/>
      </c>
    </row>
    <row r="943" spans="1:11" x14ac:dyDescent="0.25">
      <c r="A943" s="4" t="str">
        <f t="shared" ca="1" si="30"/>
        <v/>
      </c>
      <c r="K943" s="4" t="str">
        <f t="shared" si="29"/>
        <v/>
      </c>
    </row>
    <row r="944" spans="1:11" x14ac:dyDescent="0.25">
      <c r="A944" s="4" t="str">
        <f t="shared" ca="1" si="30"/>
        <v/>
      </c>
      <c r="K944" s="4" t="str">
        <f t="shared" si="29"/>
        <v/>
      </c>
    </row>
    <row r="945" spans="1:11" x14ac:dyDescent="0.25">
      <c r="A945" s="4" t="str">
        <f t="shared" ca="1" si="30"/>
        <v/>
      </c>
      <c r="K945" s="4" t="str">
        <f t="shared" si="29"/>
        <v/>
      </c>
    </row>
    <row r="946" spans="1:11" x14ac:dyDescent="0.25">
      <c r="A946" s="4" t="str">
        <f t="shared" ca="1" si="30"/>
        <v/>
      </c>
      <c r="K946" s="4" t="str">
        <f t="shared" si="29"/>
        <v/>
      </c>
    </row>
    <row r="947" spans="1:11" x14ac:dyDescent="0.25">
      <c r="A947" s="4" t="str">
        <f t="shared" ca="1" si="30"/>
        <v/>
      </c>
      <c r="K947" s="4" t="str">
        <f t="shared" si="29"/>
        <v/>
      </c>
    </row>
    <row r="948" spans="1:11" x14ac:dyDescent="0.25">
      <c r="A948" s="4" t="str">
        <f t="shared" ca="1" si="30"/>
        <v/>
      </c>
      <c r="K948" s="4" t="str">
        <f t="shared" si="29"/>
        <v/>
      </c>
    </row>
    <row r="949" spans="1:11" x14ac:dyDescent="0.25">
      <c r="A949" s="4" t="str">
        <f t="shared" ca="1" si="30"/>
        <v/>
      </c>
      <c r="K949" s="4" t="str">
        <f t="shared" si="29"/>
        <v/>
      </c>
    </row>
    <row r="950" spans="1:11" x14ac:dyDescent="0.25">
      <c r="A950" s="4" t="str">
        <f t="shared" ca="1" si="30"/>
        <v/>
      </c>
      <c r="K950" s="4" t="str">
        <f t="shared" si="29"/>
        <v/>
      </c>
    </row>
    <row r="951" spans="1:11" x14ac:dyDescent="0.25">
      <c r="A951" s="4" t="str">
        <f t="shared" ca="1" si="30"/>
        <v/>
      </c>
      <c r="K951" s="4" t="str">
        <f t="shared" si="29"/>
        <v/>
      </c>
    </row>
    <row r="952" spans="1:11" x14ac:dyDescent="0.25">
      <c r="A952" s="4" t="str">
        <f t="shared" ca="1" si="30"/>
        <v/>
      </c>
      <c r="K952" s="4" t="str">
        <f t="shared" si="29"/>
        <v/>
      </c>
    </row>
    <row r="953" spans="1:11" x14ac:dyDescent="0.25">
      <c r="A953" s="4" t="str">
        <f t="shared" ca="1" si="30"/>
        <v/>
      </c>
      <c r="K953" s="4" t="str">
        <f t="shared" si="29"/>
        <v/>
      </c>
    </row>
    <row r="954" spans="1:11" x14ac:dyDescent="0.25">
      <c r="A954" s="4" t="str">
        <f t="shared" ca="1" si="30"/>
        <v/>
      </c>
      <c r="K954" s="4" t="str">
        <f t="shared" ref="K954:K1017" si="31">IFERROR(IF(C954="","",VLOOKUP(C954,$C$8:$K$19,9,0)),"")</f>
        <v/>
      </c>
    </row>
    <row r="955" spans="1:11" x14ac:dyDescent="0.25">
      <c r="A955" s="4" t="str">
        <f t="shared" ca="1" si="30"/>
        <v/>
      </c>
      <c r="K955" s="4" t="str">
        <f t="shared" si="31"/>
        <v/>
      </c>
    </row>
    <row r="956" spans="1:11" x14ac:dyDescent="0.25">
      <c r="A956" s="4" t="str">
        <f t="shared" ca="1" si="30"/>
        <v/>
      </c>
      <c r="K956" s="4" t="str">
        <f t="shared" si="31"/>
        <v/>
      </c>
    </row>
    <row r="957" spans="1:11" x14ac:dyDescent="0.25">
      <c r="A957" s="4" t="str">
        <f t="shared" ca="1" si="30"/>
        <v/>
      </c>
      <c r="K957" s="4" t="str">
        <f t="shared" si="31"/>
        <v/>
      </c>
    </row>
    <row r="958" spans="1:11" x14ac:dyDescent="0.25">
      <c r="A958" s="4" t="str">
        <f t="shared" ca="1" si="30"/>
        <v/>
      </c>
      <c r="K958" s="4" t="str">
        <f t="shared" si="31"/>
        <v/>
      </c>
    </row>
    <row r="959" spans="1:11" x14ac:dyDescent="0.25">
      <c r="A959" s="4" t="str">
        <f t="shared" ca="1" si="30"/>
        <v/>
      </c>
      <c r="K959" s="4" t="str">
        <f t="shared" si="31"/>
        <v/>
      </c>
    </row>
    <row r="960" spans="1:11" x14ac:dyDescent="0.25">
      <c r="A960" s="4" t="str">
        <f t="shared" ca="1" si="30"/>
        <v/>
      </c>
      <c r="K960" s="4" t="str">
        <f t="shared" si="31"/>
        <v/>
      </c>
    </row>
    <row r="961" spans="1:11" x14ac:dyDescent="0.25">
      <c r="A961" s="4" t="str">
        <f t="shared" ca="1" si="30"/>
        <v/>
      </c>
      <c r="K961" s="4" t="str">
        <f t="shared" si="31"/>
        <v/>
      </c>
    </row>
    <row r="962" spans="1:11" x14ac:dyDescent="0.25">
      <c r="A962" s="4" t="str">
        <f t="shared" ca="1" si="30"/>
        <v/>
      </c>
      <c r="K962" s="4" t="str">
        <f t="shared" si="31"/>
        <v/>
      </c>
    </row>
    <row r="963" spans="1:11" x14ac:dyDescent="0.25">
      <c r="A963" s="4" t="str">
        <f t="shared" ca="1" si="30"/>
        <v/>
      </c>
      <c r="K963" s="4" t="str">
        <f t="shared" si="31"/>
        <v/>
      </c>
    </row>
    <row r="964" spans="1:11" x14ac:dyDescent="0.25">
      <c r="A964" s="4" t="str">
        <f t="shared" ca="1" si="30"/>
        <v/>
      </c>
      <c r="K964" s="4" t="str">
        <f t="shared" si="31"/>
        <v/>
      </c>
    </row>
    <row r="965" spans="1:11" x14ac:dyDescent="0.25">
      <c r="A965" s="4" t="str">
        <f t="shared" ca="1" si="30"/>
        <v/>
      </c>
      <c r="K965" s="4" t="str">
        <f t="shared" si="31"/>
        <v/>
      </c>
    </row>
    <row r="966" spans="1:11" x14ac:dyDescent="0.25">
      <c r="A966" s="4" t="str">
        <f t="shared" ca="1" si="30"/>
        <v/>
      </c>
      <c r="K966" s="4" t="str">
        <f t="shared" si="31"/>
        <v/>
      </c>
    </row>
    <row r="967" spans="1:11" x14ac:dyDescent="0.25">
      <c r="A967" s="4" t="str">
        <f t="shared" ca="1" si="30"/>
        <v/>
      </c>
      <c r="K967" s="4" t="str">
        <f t="shared" si="31"/>
        <v/>
      </c>
    </row>
    <row r="968" spans="1:11" x14ac:dyDescent="0.25">
      <c r="A968" s="4" t="str">
        <f t="shared" ca="1" si="30"/>
        <v/>
      </c>
      <c r="K968" s="4" t="str">
        <f t="shared" si="31"/>
        <v/>
      </c>
    </row>
    <row r="969" spans="1:11" x14ac:dyDescent="0.25">
      <c r="A969" s="4" t="str">
        <f t="shared" ca="1" si="30"/>
        <v/>
      </c>
      <c r="K969" s="4" t="str">
        <f t="shared" si="31"/>
        <v/>
      </c>
    </row>
    <row r="970" spans="1:11" x14ac:dyDescent="0.25">
      <c r="A970" s="4" t="str">
        <f t="shared" ca="1" si="30"/>
        <v/>
      </c>
      <c r="K970" s="4" t="str">
        <f t="shared" si="31"/>
        <v/>
      </c>
    </row>
    <row r="971" spans="1:11" x14ac:dyDescent="0.25">
      <c r="A971" s="4" t="str">
        <f t="shared" ca="1" si="30"/>
        <v/>
      </c>
      <c r="K971" s="4" t="str">
        <f t="shared" si="31"/>
        <v/>
      </c>
    </row>
    <row r="972" spans="1:11" x14ac:dyDescent="0.25">
      <c r="A972" s="4" t="str">
        <f t="shared" ca="1" si="30"/>
        <v/>
      </c>
      <c r="K972" s="4" t="str">
        <f t="shared" si="31"/>
        <v/>
      </c>
    </row>
    <row r="973" spans="1:11" x14ac:dyDescent="0.25">
      <c r="A973" s="4" t="str">
        <f t="shared" ca="1" si="30"/>
        <v/>
      </c>
      <c r="K973" s="4" t="str">
        <f t="shared" si="31"/>
        <v/>
      </c>
    </row>
    <row r="974" spans="1:11" x14ac:dyDescent="0.25">
      <c r="A974" s="4" t="str">
        <f t="shared" ca="1" si="30"/>
        <v/>
      </c>
      <c r="K974" s="4" t="str">
        <f t="shared" si="31"/>
        <v/>
      </c>
    </row>
    <row r="975" spans="1:11" x14ac:dyDescent="0.25">
      <c r="A975" s="4" t="str">
        <f t="shared" ca="1" si="30"/>
        <v/>
      </c>
      <c r="K975" s="4" t="str">
        <f t="shared" si="31"/>
        <v/>
      </c>
    </row>
    <row r="976" spans="1:11" x14ac:dyDescent="0.25">
      <c r="A976" s="4" t="str">
        <f t="shared" ca="1" si="30"/>
        <v/>
      </c>
      <c r="K976" s="4" t="str">
        <f t="shared" si="31"/>
        <v/>
      </c>
    </row>
    <row r="977" spans="1:11" x14ac:dyDescent="0.25">
      <c r="A977" s="4" t="str">
        <f t="shared" ca="1" si="30"/>
        <v/>
      </c>
      <c r="K977" s="4" t="str">
        <f t="shared" si="31"/>
        <v/>
      </c>
    </row>
    <row r="978" spans="1:11" x14ac:dyDescent="0.25">
      <c r="A978" s="4" t="str">
        <f t="shared" ca="1" si="30"/>
        <v/>
      </c>
      <c r="K978" s="4" t="str">
        <f t="shared" si="31"/>
        <v/>
      </c>
    </row>
    <row r="979" spans="1:11" x14ac:dyDescent="0.25">
      <c r="A979" s="4" t="str">
        <f t="shared" ca="1" si="30"/>
        <v/>
      </c>
      <c r="K979" s="4" t="str">
        <f t="shared" si="31"/>
        <v/>
      </c>
    </row>
    <row r="980" spans="1:11" x14ac:dyDescent="0.25">
      <c r="A980" s="4" t="str">
        <f t="shared" ca="1" si="30"/>
        <v/>
      </c>
      <c r="K980" s="4" t="str">
        <f t="shared" si="31"/>
        <v/>
      </c>
    </row>
    <row r="981" spans="1:11" x14ac:dyDescent="0.25">
      <c r="A981" s="4" t="str">
        <f t="shared" ca="1" si="30"/>
        <v/>
      </c>
      <c r="K981" s="4" t="str">
        <f t="shared" si="31"/>
        <v/>
      </c>
    </row>
    <row r="982" spans="1:11" x14ac:dyDescent="0.25">
      <c r="A982" s="4" t="str">
        <f t="shared" ca="1" si="30"/>
        <v/>
      </c>
      <c r="K982" s="4" t="str">
        <f t="shared" si="31"/>
        <v/>
      </c>
    </row>
    <row r="983" spans="1:11" x14ac:dyDescent="0.25">
      <c r="A983" s="4" t="str">
        <f t="shared" ca="1" si="30"/>
        <v/>
      </c>
      <c r="K983" s="4" t="str">
        <f t="shared" si="31"/>
        <v/>
      </c>
    </row>
    <row r="984" spans="1:11" x14ac:dyDescent="0.25">
      <c r="A984" s="4" t="str">
        <f t="shared" ca="1" si="30"/>
        <v/>
      </c>
      <c r="K984" s="4" t="str">
        <f t="shared" si="31"/>
        <v/>
      </c>
    </row>
    <row r="985" spans="1:11" x14ac:dyDescent="0.25">
      <c r="A985" s="4" t="str">
        <f t="shared" ca="1" si="30"/>
        <v/>
      </c>
      <c r="K985" s="4" t="str">
        <f t="shared" si="31"/>
        <v/>
      </c>
    </row>
    <row r="986" spans="1:11" x14ac:dyDescent="0.25">
      <c r="A986" s="4" t="str">
        <f t="shared" ca="1" si="30"/>
        <v/>
      </c>
      <c r="K986" s="4" t="str">
        <f t="shared" si="31"/>
        <v/>
      </c>
    </row>
    <row r="987" spans="1:11" x14ac:dyDescent="0.25">
      <c r="A987" s="4" t="str">
        <f t="shared" ca="1" si="30"/>
        <v/>
      </c>
      <c r="K987" s="4" t="str">
        <f t="shared" si="31"/>
        <v/>
      </c>
    </row>
    <row r="988" spans="1:11" x14ac:dyDescent="0.25">
      <c r="A988" s="4" t="str">
        <f t="shared" ca="1" si="30"/>
        <v/>
      </c>
      <c r="K988" s="4" t="str">
        <f t="shared" si="31"/>
        <v/>
      </c>
    </row>
    <row r="989" spans="1:11" x14ac:dyDescent="0.25">
      <c r="A989" s="4" t="str">
        <f t="shared" ca="1" si="30"/>
        <v/>
      </c>
      <c r="K989" s="4" t="str">
        <f t="shared" si="31"/>
        <v/>
      </c>
    </row>
    <row r="990" spans="1:11" x14ac:dyDescent="0.25">
      <c r="A990" s="4" t="str">
        <f t="shared" ca="1" si="30"/>
        <v/>
      </c>
      <c r="K990" s="4" t="str">
        <f t="shared" si="31"/>
        <v/>
      </c>
    </row>
    <row r="991" spans="1:11" x14ac:dyDescent="0.25">
      <c r="A991" s="4" t="str">
        <f t="shared" ca="1" si="30"/>
        <v/>
      </c>
      <c r="K991" s="4" t="str">
        <f t="shared" si="31"/>
        <v/>
      </c>
    </row>
    <row r="992" spans="1:11" x14ac:dyDescent="0.25">
      <c r="A992" s="4" t="str">
        <f t="shared" ca="1" si="30"/>
        <v/>
      </c>
      <c r="K992" s="4" t="str">
        <f t="shared" si="31"/>
        <v/>
      </c>
    </row>
    <row r="993" spans="1:11" x14ac:dyDescent="0.25">
      <c r="A993" s="4" t="str">
        <f t="shared" ca="1" si="30"/>
        <v/>
      </c>
      <c r="K993" s="4" t="str">
        <f t="shared" si="31"/>
        <v/>
      </c>
    </row>
    <row r="994" spans="1:11" x14ac:dyDescent="0.25">
      <c r="A994" s="4" t="str">
        <f t="shared" ca="1" si="30"/>
        <v/>
      </c>
      <c r="K994" s="4" t="str">
        <f t="shared" si="31"/>
        <v/>
      </c>
    </row>
    <row r="995" spans="1:11" x14ac:dyDescent="0.25">
      <c r="A995" s="4" t="str">
        <f t="shared" ca="1" si="30"/>
        <v/>
      </c>
      <c r="K995" s="4" t="str">
        <f t="shared" si="31"/>
        <v/>
      </c>
    </row>
    <row r="996" spans="1:11" x14ac:dyDescent="0.25">
      <c r="A996" s="4" t="str">
        <f t="shared" ca="1" si="30"/>
        <v/>
      </c>
      <c r="K996" s="4" t="str">
        <f t="shared" si="31"/>
        <v/>
      </c>
    </row>
    <row r="997" spans="1:11" x14ac:dyDescent="0.25">
      <c r="A997" s="4" t="str">
        <f t="shared" ca="1" si="30"/>
        <v/>
      </c>
      <c r="K997" s="4" t="str">
        <f t="shared" si="31"/>
        <v/>
      </c>
    </row>
    <row r="998" spans="1:11" x14ac:dyDescent="0.25">
      <c r="A998" s="4" t="str">
        <f t="shared" ca="1" si="30"/>
        <v/>
      </c>
      <c r="K998" s="4" t="str">
        <f t="shared" si="31"/>
        <v/>
      </c>
    </row>
    <row r="999" spans="1:11" x14ac:dyDescent="0.25">
      <c r="A999" s="4" t="str">
        <f t="shared" ca="1" si="30"/>
        <v/>
      </c>
      <c r="K999" s="4" t="str">
        <f t="shared" si="31"/>
        <v/>
      </c>
    </row>
    <row r="1000" spans="1:11" x14ac:dyDescent="0.25">
      <c r="A1000" s="4" t="str">
        <f t="shared" ca="1" si="30"/>
        <v/>
      </c>
      <c r="K1000" s="4" t="str">
        <f t="shared" si="31"/>
        <v/>
      </c>
    </row>
    <row r="1001" spans="1:11" x14ac:dyDescent="0.25">
      <c r="A1001" s="4" t="str">
        <f t="shared" ca="1" si="30"/>
        <v/>
      </c>
      <c r="K1001" s="4" t="str">
        <f t="shared" si="31"/>
        <v/>
      </c>
    </row>
    <row r="1002" spans="1:11" x14ac:dyDescent="0.25">
      <c r="A1002" s="4" t="str">
        <f t="shared" ca="1" si="30"/>
        <v/>
      </c>
      <c r="K1002" s="4" t="str">
        <f t="shared" si="31"/>
        <v/>
      </c>
    </row>
    <row r="1003" spans="1:11" x14ac:dyDescent="0.25">
      <c r="A1003" s="4" t="str">
        <f t="shared" ref="A1003:A1066" ca="1" si="32">IF(C1003="","",IF(B1003="",OFFSET(B1003,K1003,0,1,1)&amp;C1003,B1003&amp;C1003))</f>
        <v/>
      </c>
      <c r="K1003" s="4" t="str">
        <f t="shared" si="31"/>
        <v/>
      </c>
    </row>
    <row r="1004" spans="1:11" x14ac:dyDescent="0.25">
      <c r="A1004" s="4" t="str">
        <f t="shared" ca="1" si="32"/>
        <v/>
      </c>
      <c r="K1004" s="4" t="str">
        <f t="shared" si="31"/>
        <v/>
      </c>
    </row>
    <row r="1005" spans="1:11" x14ac:dyDescent="0.25">
      <c r="A1005" s="4" t="str">
        <f t="shared" ca="1" si="32"/>
        <v/>
      </c>
      <c r="K1005" s="4" t="str">
        <f t="shared" si="31"/>
        <v/>
      </c>
    </row>
    <row r="1006" spans="1:11" x14ac:dyDescent="0.25">
      <c r="A1006" s="4" t="str">
        <f t="shared" ca="1" si="32"/>
        <v/>
      </c>
      <c r="K1006" s="4" t="str">
        <f t="shared" si="31"/>
        <v/>
      </c>
    </row>
    <row r="1007" spans="1:11" x14ac:dyDescent="0.25">
      <c r="A1007" s="4" t="str">
        <f t="shared" ca="1" si="32"/>
        <v/>
      </c>
      <c r="K1007" s="4" t="str">
        <f t="shared" si="31"/>
        <v/>
      </c>
    </row>
    <row r="1008" spans="1:11" x14ac:dyDescent="0.25">
      <c r="A1008" s="4" t="str">
        <f t="shared" ca="1" si="32"/>
        <v/>
      </c>
      <c r="K1008" s="4" t="str">
        <f t="shared" si="31"/>
        <v/>
      </c>
    </row>
    <row r="1009" spans="1:11" x14ac:dyDescent="0.25">
      <c r="A1009" s="4" t="str">
        <f t="shared" ca="1" si="32"/>
        <v/>
      </c>
      <c r="K1009" s="4" t="str">
        <f t="shared" si="31"/>
        <v/>
      </c>
    </row>
    <row r="1010" spans="1:11" x14ac:dyDescent="0.25">
      <c r="A1010" s="4" t="str">
        <f t="shared" ca="1" si="32"/>
        <v/>
      </c>
      <c r="K1010" s="4" t="str">
        <f t="shared" si="31"/>
        <v/>
      </c>
    </row>
    <row r="1011" spans="1:11" x14ac:dyDescent="0.25">
      <c r="A1011" s="4" t="str">
        <f t="shared" ca="1" si="32"/>
        <v/>
      </c>
      <c r="K1011" s="4" t="str">
        <f t="shared" si="31"/>
        <v/>
      </c>
    </row>
    <row r="1012" spans="1:11" x14ac:dyDescent="0.25">
      <c r="A1012" s="4" t="str">
        <f t="shared" ca="1" si="32"/>
        <v/>
      </c>
      <c r="K1012" s="4" t="str">
        <f t="shared" si="31"/>
        <v/>
      </c>
    </row>
    <row r="1013" spans="1:11" x14ac:dyDescent="0.25">
      <c r="A1013" s="4" t="str">
        <f t="shared" ca="1" si="32"/>
        <v/>
      </c>
      <c r="K1013" s="4" t="str">
        <f t="shared" si="31"/>
        <v/>
      </c>
    </row>
    <row r="1014" spans="1:11" x14ac:dyDescent="0.25">
      <c r="A1014" s="4" t="str">
        <f t="shared" ca="1" si="32"/>
        <v/>
      </c>
      <c r="K1014" s="4" t="str">
        <f t="shared" si="31"/>
        <v/>
      </c>
    </row>
    <row r="1015" spans="1:11" x14ac:dyDescent="0.25">
      <c r="A1015" s="4" t="str">
        <f t="shared" ca="1" si="32"/>
        <v/>
      </c>
      <c r="K1015" s="4" t="str">
        <f t="shared" si="31"/>
        <v/>
      </c>
    </row>
    <row r="1016" spans="1:11" x14ac:dyDescent="0.25">
      <c r="A1016" s="4" t="str">
        <f t="shared" ca="1" si="32"/>
        <v/>
      </c>
      <c r="K1016" s="4" t="str">
        <f t="shared" si="31"/>
        <v/>
      </c>
    </row>
    <row r="1017" spans="1:11" x14ac:dyDescent="0.25">
      <c r="A1017" s="4" t="str">
        <f t="shared" ca="1" si="32"/>
        <v/>
      </c>
      <c r="K1017" s="4" t="str">
        <f t="shared" si="31"/>
        <v/>
      </c>
    </row>
    <row r="1018" spans="1:11" x14ac:dyDescent="0.25">
      <c r="A1018" s="4" t="str">
        <f t="shared" ca="1" si="32"/>
        <v/>
      </c>
      <c r="K1018" s="4" t="str">
        <f t="shared" ref="K1018:K1081" si="33">IFERROR(IF(C1018="","",VLOOKUP(C1018,$C$8:$K$19,9,0)),"")</f>
        <v/>
      </c>
    </row>
    <row r="1019" spans="1:11" x14ac:dyDescent="0.25">
      <c r="A1019" s="4" t="str">
        <f t="shared" ca="1" si="32"/>
        <v/>
      </c>
      <c r="K1019" s="4" t="str">
        <f t="shared" si="33"/>
        <v/>
      </c>
    </row>
    <row r="1020" spans="1:11" x14ac:dyDescent="0.25">
      <c r="A1020" s="4" t="str">
        <f t="shared" ca="1" si="32"/>
        <v/>
      </c>
      <c r="K1020" s="4" t="str">
        <f t="shared" si="33"/>
        <v/>
      </c>
    </row>
    <row r="1021" spans="1:11" x14ac:dyDescent="0.25">
      <c r="A1021" s="4" t="str">
        <f t="shared" ca="1" si="32"/>
        <v/>
      </c>
      <c r="K1021" s="4" t="str">
        <f t="shared" si="33"/>
        <v/>
      </c>
    </row>
    <row r="1022" spans="1:11" x14ac:dyDescent="0.25">
      <c r="A1022" s="4" t="str">
        <f t="shared" ca="1" si="32"/>
        <v/>
      </c>
      <c r="K1022" s="4" t="str">
        <f t="shared" si="33"/>
        <v/>
      </c>
    </row>
    <row r="1023" spans="1:11" x14ac:dyDescent="0.25">
      <c r="A1023" s="4" t="str">
        <f t="shared" ca="1" si="32"/>
        <v/>
      </c>
      <c r="K1023" s="4" t="str">
        <f t="shared" si="33"/>
        <v/>
      </c>
    </row>
    <row r="1024" spans="1:11" x14ac:dyDescent="0.25">
      <c r="A1024" s="4" t="str">
        <f t="shared" ca="1" si="32"/>
        <v/>
      </c>
      <c r="K1024" s="4" t="str">
        <f t="shared" si="33"/>
        <v/>
      </c>
    </row>
    <row r="1025" spans="1:11" x14ac:dyDescent="0.25">
      <c r="A1025" s="4" t="str">
        <f t="shared" ca="1" si="32"/>
        <v/>
      </c>
      <c r="K1025" s="4" t="str">
        <f t="shared" si="33"/>
        <v/>
      </c>
    </row>
    <row r="1026" spans="1:11" x14ac:dyDescent="0.25">
      <c r="A1026" s="4" t="str">
        <f t="shared" ca="1" si="32"/>
        <v/>
      </c>
      <c r="K1026" s="4" t="str">
        <f t="shared" si="33"/>
        <v/>
      </c>
    </row>
    <row r="1027" spans="1:11" x14ac:dyDescent="0.25">
      <c r="A1027" s="4" t="str">
        <f t="shared" ca="1" si="32"/>
        <v/>
      </c>
      <c r="K1027" s="4" t="str">
        <f t="shared" si="33"/>
        <v/>
      </c>
    </row>
    <row r="1028" spans="1:11" x14ac:dyDescent="0.25">
      <c r="A1028" s="4" t="str">
        <f t="shared" ca="1" si="32"/>
        <v/>
      </c>
      <c r="K1028" s="4" t="str">
        <f t="shared" si="33"/>
        <v/>
      </c>
    </row>
    <row r="1029" spans="1:11" x14ac:dyDescent="0.25">
      <c r="A1029" s="4" t="str">
        <f t="shared" ca="1" si="32"/>
        <v/>
      </c>
      <c r="K1029" s="4" t="str">
        <f t="shared" si="33"/>
        <v/>
      </c>
    </row>
    <row r="1030" spans="1:11" x14ac:dyDescent="0.25">
      <c r="A1030" s="4" t="str">
        <f t="shared" ca="1" si="32"/>
        <v/>
      </c>
      <c r="K1030" s="4" t="str">
        <f t="shared" si="33"/>
        <v/>
      </c>
    </row>
    <row r="1031" spans="1:11" x14ac:dyDescent="0.25">
      <c r="A1031" s="4" t="str">
        <f t="shared" ca="1" si="32"/>
        <v/>
      </c>
      <c r="K1031" s="4" t="str">
        <f t="shared" si="33"/>
        <v/>
      </c>
    </row>
    <row r="1032" spans="1:11" x14ac:dyDescent="0.25">
      <c r="A1032" s="4" t="str">
        <f t="shared" ca="1" si="32"/>
        <v/>
      </c>
      <c r="K1032" s="4" t="str">
        <f t="shared" si="33"/>
        <v/>
      </c>
    </row>
    <row r="1033" spans="1:11" x14ac:dyDescent="0.25">
      <c r="A1033" s="4" t="str">
        <f t="shared" ca="1" si="32"/>
        <v/>
      </c>
      <c r="K1033" s="4" t="str">
        <f t="shared" si="33"/>
        <v/>
      </c>
    </row>
    <row r="1034" spans="1:11" x14ac:dyDescent="0.25">
      <c r="A1034" s="4" t="str">
        <f t="shared" ca="1" si="32"/>
        <v/>
      </c>
      <c r="K1034" s="4" t="str">
        <f t="shared" si="33"/>
        <v/>
      </c>
    </row>
    <row r="1035" spans="1:11" x14ac:dyDescent="0.25">
      <c r="A1035" s="4" t="str">
        <f t="shared" ca="1" si="32"/>
        <v/>
      </c>
      <c r="K1035" s="4" t="str">
        <f t="shared" si="33"/>
        <v/>
      </c>
    </row>
    <row r="1036" spans="1:11" x14ac:dyDescent="0.25">
      <c r="A1036" s="4" t="str">
        <f t="shared" ca="1" si="32"/>
        <v/>
      </c>
      <c r="K1036" s="4" t="str">
        <f t="shared" si="33"/>
        <v/>
      </c>
    </row>
    <row r="1037" spans="1:11" x14ac:dyDescent="0.25">
      <c r="A1037" s="4" t="str">
        <f t="shared" ca="1" si="32"/>
        <v/>
      </c>
      <c r="K1037" s="4" t="str">
        <f t="shared" si="33"/>
        <v/>
      </c>
    </row>
    <row r="1038" spans="1:11" x14ac:dyDescent="0.25">
      <c r="A1038" s="4" t="str">
        <f t="shared" ca="1" si="32"/>
        <v/>
      </c>
      <c r="K1038" s="4" t="str">
        <f t="shared" si="33"/>
        <v/>
      </c>
    </row>
    <row r="1039" spans="1:11" x14ac:dyDescent="0.25">
      <c r="A1039" s="4" t="str">
        <f t="shared" ca="1" si="32"/>
        <v/>
      </c>
      <c r="K1039" s="4" t="str">
        <f t="shared" si="33"/>
        <v/>
      </c>
    </row>
    <row r="1040" spans="1:11" x14ac:dyDescent="0.25">
      <c r="A1040" s="4" t="str">
        <f t="shared" ca="1" si="32"/>
        <v/>
      </c>
      <c r="K1040" s="4" t="str">
        <f t="shared" si="33"/>
        <v/>
      </c>
    </row>
    <row r="1041" spans="1:11" x14ac:dyDescent="0.25">
      <c r="A1041" s="4" t="str">
        <f t="shared" ca="1" si="32"/>
        <v/>
      </c>
      <c r="K1041" s="4" t="str">
        <f t="shared" si="33"/>
        <v/>
      </c>
    </row>
    <row r="1042" spans="1:11" x14ac:dyDescent="0.25">
      <c r="A1042" s="4" t="str">
        <f t="shared" ca="1" si="32"/>
        <v/>
      </c>
      <c r="K1042" s="4" t="str">
        <f t="shared" si="33"/>
        <v/>
      </c>
    </row>
    <row r="1043" spans="1:11" x14ac:dyDescent="0.25">
      <c r="A1043" s="4" t="str">
        <f t="shared" ca="1" si="32"/>
        <v/>
      </c>
      <c r="K1043" s="4" t="str">
        <f t="shared" si="33"/>
        <v/>
      </c>
    </row>
    <row r="1044" spans="1:11" x14ac:dyDescent="0.25">
      <c r="A1044" s="4" t="str">
        <f t="shared" ca="1" si="32"/>
        <v/>
      </c>
      <c r="K1044" s="4" t="str">
        <f t="shared" si="33"/>
        <v/>
      </c>
    </row>
    <row r="1045" spans="1:11" x14ac:dyDescent="0.25">
      <c r="A1045" s="4" t="str">
        <f t="shared" ca="1" si="32"/>
        <v/>
      </c>
      <c r="K1045" s="4" t="str">
        <f t="shared" si="33"/>
        <v/>
      </c>
    </row>
    <row r="1046" spans="1:11" x14ac:dyDescent="0.25">
      <c r="A1046" s="4" t="str">
        <f t="shared" ca="1" si="32"/>
        <v/>
      </c>
      <c r="K1046" s="4" t="str">
        <f t="shared" si="33"/>
        <v/>
      </c>
    </row>
    <row r="1047" spans="1:11" x14ac:dyDescent="0.25">
      <c r="A1047" s="4" t="str">
        <f t="shared" ca="1" si="32"/>
        <v/>
      </c>
      <c r="K1047" s="4" t="str">
        <f t="shared" si="33"/>
        <v/>
      </c>
    </row>
    <row r="1048" spans="1:11" x14ac:dyDescent="0.25">
      <c r="A1048" s="4" t="str">
        <f t="shared" ca="1" si="32"/>
        <v/>
      </c>
      <c r="K1048" s="4" t="str">
        <f t="shared" si="33"/>
        <v/>
      </c>
    </row>
    <row r="1049" spans="1:11" x14ac:dyDescent="0.25">
      <c r="A1049" s="4" t="str">
        <f t="shared" ca="1" si="32"/>
        <v/>
      </c>
      <c r="K1049" s="4" t="str">
        <f t="shared" si="33"/>
        <v/>
      </c>
    </row>
    <row r="1050" spans="1:11" x14ac:dyDescent="0.25">
      <c r="A1050" s="4" t="str">
        <f t="shared" ca="1" si="32"/>
        <v/>
      </c>
      <c r="K1050" s="4" t="str">
        <f t="shared" si="33"/>
        <v/>
      </c>
    </row>
    <row r="1051" spans="1:11" x14ac:dyDescent="0.25">
      <c r="A1051" s="4" t="str">
        <f t="shared" ca="1" si="32"/>
        <v/>
      </c>
      <c r="K1051" s="4" t="str">
        <f t="shared" si="33"/>
        <v/>
      </c>
    </row>
    <row r="1052" spans="1:11" x14ac:dyDescent="0.25">
      <c r="A1052" s="4" t="str">
        <f t="shared" ca="1" si="32"/>
        <v/>
      </c>
      <c r="K1052" s="4" t="str">
        <f t="shared" si="33"/>
        <v/>
      </c>
    </row>
    <row r="1053" spans="1:11" x14ac:dyDescent="0.25">
      <c r="A1053" s="4" t="str">
        <f t="shared" ca="1" si="32"/>
        <v/>
      </c>
      <c r="K1053" s="4" t="str">
        <f t="shared" si="33"/>
        <v/>
      </c>
    </row>
    <row r="1054" spans="1:11" x14ac:dyDescent="0.25">
      <c r="A1054" s="4" t="str">
        <f t="shared" ca="1" si="32"/>
        <v/>
      </c>
      <c r="K1054" s="4" t="str">
        <f t="shared" si="33"/>
        <v/>
      </c>
    </row>
    <row r="1055" spans="1:11" x14ac:dyDescent="0.25">
      <c r="A1055" s="4" t="str">
        <f t="shared" ca="1" si="32"/>
        <v/>
      </c>
      <c r="K1055" s="4" t="str">
        <f t="shared" si="33"/>
        <v/>
      </c>
    </row>
    <row r="1056" spans="1:11" x14ac:dyDescent="0.25">
      <c r="A1056" s="4" t="str">
        <f t="shared" ca="1" si="32"/>
        <v/>
      </c>
      <c r="K1056" s="4" t="str">
        <f t="shared" si="33"/>
        <v/>
      </c>
    </row>
    <row r="1057" spans="1:11" x14ac:dyDescent="0.25">
      <c r="A1057" s="4" t="str">
        <f t="shared" ca="1" si="32"/>
        <v/>
      </c>
      <c r="K1057" s="4" t="str">
        <f t="shared" si="33"/>
        <v/>
      </c>
    </row>
    <row r="1058" spans="1:11" x14ac:dyDescent="0.25">
      <c r="A1058" s="4" t="str">
        <f t="shared" ca="1" si="32"/>
        <v/>
      </c>
      <c r="K1058" s="4" t="str">
        <f t="shared" si="33"/>
        <v/>
      </c>
    </row>
    <row r="1059" spans="1:11" x14ac:dyDescent="0.25">
      <c r="A1059" s="4" t="str">
        <f t="shared" ca="1" si="32"/>
        <v/>
      </c>
      <c r="K1059" s="4" t="str">
        <f t="shared" si="33"/>
        <v/>
      </c>
    </row>
    <row r="1060" spans="1:11" x14ac:dyDescent="0.25">
      <c r="A1060" s="4" t="str">
        <f t="shared" ca="1" si="32"/>
        <v/>
      </c>
      <c r="K1060" s="4" t="str">
        <f t="shared" si="33"/>
        <v/>
      </c>
    </row>
    <row r="1061" spans="1:11" x14ac:dyDescent="0.25">
      <c r="A1061" s="4" t="str">
        <f t="shared" ca="1" si="32"/>
        <v/>
      </c>
      <c r="K1061" s="4" t="str">
        <f t="shared" si="33"/>
        <v/>
      </c>
    </row>
    <row r="1062" spans="1:11" x14ac:dyDescent="0.25">
      <c r="A1062" s="4" t="str">
        <f t="shared" ca="1" si="32"/>
        <v/>
      </c>
      <c r="K1062" s="4" t="str">
        <f t="shared" si="33"/>
        <v/>
      </c>
    </row>
    <row r="1063" spans="1:11" x14ac:dyDescent="0.25">
      <c r="A1063" s="4" t="str">
        <f t="shared" ca="1" si="32"/>
        <v/>
      </c>
      <c r="K1063" s="4" t="str">
        <f t="shared" si="33"/>
        <v/>
      </c>
    </row>
    <row r="1064" spans="1:11" x14ac:dyDescent="0.25">
      <c r="A1064" s="4" t="str">
        <f t="shared" ca="1" si="32"/>
        <v/>
      </c>
      <c r="K1064" s="4" t="str">
        <f t="shared" si="33"/>
        <v/>
      </c>
    </row>
    <row r="1065" spans="1:11" x14ac:dyDescent="0.25">
      <c r="A1065" s="4" t="str">
        <f t="shared" ca="1" si="32"/>
        <v/>
      </c>
      <c r="K1065" s="4" t="str">
        <f t="shared" si="33"/>
        <v/>
      </c>
    </row>
    <row r="1066" spans="1:11" x14ac:dyDescent="0.25">
      <c r="A1066" s="4" t="str">
        <f t="shared" ca="1" si="32"/>
        <v/>
      </c>
      <c r="K1066" s="4" t="str">
        <f t="shared" si="33"/>
        <v/>
      </c>
    </row>
    <row r="1067" spans="1:11" x14ac:dyDescent="0.25">
      <c r="A1067" s="4" t="str">
        <f t="shared" ref="A1067:A1100" ca="1" si="34">IF(C1067="","",IF(B1067="",OFFSET(B1067,K1067,0,1,1)&amp;C1067,B1067&amp;C1067))</f>
        <v/>
      </c>
      <c r="K1067" s="4" t="str">
        <f t="shared" si="33"/>
        <v/>
      </c>
    </row>
    <row r="1068" spans="1:11" x14ac:dyDescent="0.25">
      <c r="A1068" s="4" t="str">
        <f t="shared" ca="1" si="34"/>
        <v/>
      </c>
      <c r="K1068" s="4" t="str">
        <f t="shared" si="33"/>
        <v/>
      </c>
    </row>
    <row r="1069" spans="1:11" x14ac:dyDescent="0.25">
      <c r="A1069" s="4" t="str">
        <f t="shared" ca="1" si="34"/>
        <v/>
      </c>
      <c r="K1069" s="4" t="str">
        <f t="shared" si="33"/>
        <v/>
      </c>
    </row>
    <row r="1070" spans="1:11" x14ac:dyDescent="0.25">
      <c r="A1070" s="4" t="str">
        <f t="shared" ca="1" si="34"/>
        <v/>
      </c>
      <c r="K1070" s="4" t="str">
        <f t="shared" si="33"/>
        <v/>
      </c>
    </row>
    <row r="1071" spans="1:11" x14ac:dyDescent="0.25">
      <c r="A1071" s="4" t="str">
        <f t="shared" ca="1" si="34"/>
        <v/>
      </c>
      <c r="K1071" s="4" t="str">
        <f t="shared" si="33"/>
        <v/>
      </c>
    </row>
    <row r="1072" spans="1:11" x14ac:dyDescent="0.25">
      <c r="A1072" s="4" t="str">
        <f t="shared" ca="1" si="34"/>
        <v/>
      </c>
      <c r="K1072" s="4" t="str">
        <f t="shared" si="33"/>
        <v/>
      </c>
    </row>
    <row r="1073" spans="1:11" x14ac:dyDescent="0.25">
      <c r="A1073" s="4" t="str">
        <f t="shared" ca="1" si="34"/>
        <v/>
      </c>
      <c r="K1073" s="4" t="str">
        <f t="shared" si="33"/>
        <v/>
      </c>
    </row>
    <row r="1074" spans="1:11" x14ac:dyDescent="0.25">
      <c r="A1074" s="4" t="str">
        <f t="shared" ca="1" si="34"/>
        <v/>
      </c>
      <c r="K1074" s="4" t="str">
        <f t="shared" si="33"/>
        <v/>
      </c>
    </row>
    <row r="1075" spans="1:11" x14ac:dyDescent="0.25">
      <c r="A1075" s="4" t="str">
        <f t="shared" ca="1" si="34"/>
        <v/>
      </c>
      <c r="K1075" s="4" t="str">
        <f t="shared" si="33"/>
        <v/>
      </c>
    </row>
    <row r="1076" spans="1:11" x14ac:dyDescent="0.25">
      <c r="A1076" s="4" t="str">
        <f t="shared" ca="1" si="34"/>
        <v/>
      </c>
      <c r="K1076" s="4" t="str">
        <f t="shared" si="33"/>
        <v/>
      </c>
    </row>
    <row r="1077" spans="1:11" x14ac:dyDescent="0.25">
      <c r="A1077" s="4" t="str">
        <f t="shared" ca="1" si="34"/>
        <v/>
      </c>
      <c r="K1077" s="4" t="str">
        <f t="shared" si="33"/>
        <v/>
      </c>
    </row>
    <row r="1078" spans="1:11" x14ac:dyDescent="0.25">
      <c r="A1078" s="4" t="str">
        <f t="shared" ca="1" si="34"/>
        <v/>
      </c>
      <c r="K1078" s="4" t="str">
        <f t="shared" si="33"/>
        <v/>
      </c>
    </row>
    <row r="1079" spans="1:11" x14ac:dyDescent="0.25">
      <c r="A1079" s="4" t="str">
        <f t="shared" ca="1" si="34"/>
        <v/>
      </c>
      <c r="K1079" s="4" t="str">
        <f t="shared" si="33"/>
        <v/>
      </c>
    </row>
    <row r="1080" spans="1:11" x14ac:dyDescent="0.25">
      <c r="A1080" s="4" t="str">
        <f t="shared" ca="1" si="34"/>
        <v/>
      </c>
      <c r="K1080" s="4" t="str">
        <f t="shared" si="33"/>
        <v/>
      </c>
    </row>
    <row r="1081" spans="1:11" x14ac:dyDescent="0.25">
      <c r="A1081" s="4" t="str">
        <f t="shared" ca="1" si="34"/>
        <v/>
      </c>
      <c r="K1081" s="4" t="str">
        <f t="shared" si="33"/>
        <v/>
      </c>
    </row>
    <row r="1082" spans="1:11" x14ac:dyDescent="0.25">
      <c r="A1082" s="4" t="str">
        <f t="shared" ca="1" si="34"/>
        <v/>
      </c>
      <c r="K1082" s="4" t="str">
        <f t="shared" ref="K1082:K1100" si="35">IFERROR(IF(C1082="","",VLOOKUP(C1082,$C$8:$K$19,9,0)),"")</f>
        <v/>
      </c>
    </row>
    <row r="1083" spans="1:11" x14ac:dyDescent="0.25">
      <c r="A1083" s="4" t="str">
        <f t="shared" ca="1" si="34"/>
        <v/>
      </c>
      <c r="K1083" s="4" t="str">
        <f t="shared" si="35"/>
        <v/>
      </c>
    </row>
    <row r="1084" spans="1:11" x14ac:dyDescent="0.25">
      <c r="A1084" s="4" t="str">
        <f t="shared" ca="1" si="34"/>
        <v/>
      </c>
      <c r="K1084" s="4" t="str">
        <f t="shared" si="35"/>
        <v/>
      </c>
    </row>
    <row r="1085" spans="1:11" x14ac:dyDescent="0.25">
      <c r="A1085" s="4" t="str">
        <f t="shared" ca="1" si="34"/>
        <v/>
      </c>
      <c r="K1085" s="4" t="str">
        <f t="shared" si="35"/>
        <v/>
      </c>
    </row>
    <row r="1086" spans="1:11" x14ac:dyDescent="0.25">
      <c r="A1086" s="4" t="str">
        <f t="shared" ca="1" si="34"/>
        <v/>
      </c>
      <c r="K1086" s="4" t="str">
        <f t="shared" si="35"/>
        <v/>
      </c>
    </row>
    <row r="1087" spans="1:11" x14ac:dyDescent="0.25">
      <c r="A1087" s="4" t="str">
        <f t="shared" ca="1" si="34"/>
        <v/>
      </c>
      <c r="K1087" s="4" t="str">
        <f t="shared" si="35"/>
        <v/>
      </c>
    </row>
    <row r="1088" spans="1:11" x14ac:dyDescent="0.25">
      <c r="A1088" s="4" t="str">
        <f t="shared" ca="1" si="34"/>
        <v/>
      </c>
      <c r="K1088" s="4" t="str">
        <f t="shared" si="35"/>
        <v/>
      </c>
    </row>
    <row r="1089" spans="1:11" x14ac:dyDescent="0.25">
      <c r="A1089" s="4" t="str">
        <f t="shared" ca="1" si="34"/>
        <v/>
      </c>
      <c r="K1089" s="4" t="str">
        <f t="shared" si="35"/>
        <v/>
      </c>
    </row>
    <row r="1090" spans="1:11" x14ac:dyDescent="0.25">
      <c r="A1090" s="4" t="str">
        <f t="shared" ca="1" si="34"/>
        <v/>
      </c>
      <c r="K1090" s="4" t="str">
        <f t="shared" si="35"/>
        <v/>
      </c>
    </row>
    <row r="1091" spans="1:11" x14ac:dyDescent="0.25">
      <c r="A1091" s="4" t="str">
        <f t="shared" ca="1" si="34"/>
        <v/>
      </c>
      <c r="K1091" s="4" t="str">
        <f t="shared" si="35"/>
        <v/>
      </c>
    </row>
    <row r="1092" spans="1:11" x14ac:dyDescent="0.25">
      <c r="A1092" s="4" t="str">
        <f t="shared" ca="1" si="34"/>
        <v/>
      </c>
      <c r="K1092" s="4" t="str">
        <f t="shared" si="35"/>
        <v/>
      </c>
    </row>
    <row r="1093" spans="1:11" x14ac:dyDescent="0.25">
      <c r="A1093" s="4" t="str">
        <f t="shared" ca="1" si="34"/>
        <v/>
      </c>
      <c r="K1093" s="4" t="str">
        <f t="shared" si="35"/>
        <v/>
      </c>
    </row>
    <row r="1094" spans="1:11" x14ac:dyDescent="0.25">
      <c r="A1094" s="4" t="str">
        <f t="shared" ca="1" si="34"/>
        <v/>
      </c>
      <c r="K1094" s="4" t="str">
        <f t="shared" si="35"/>
        <v/>
      </c>
    </row>
    <row r="1095" spans="1:11" x14ac:dyDescent="0.25">
      <c r="A1095" s="4" t="str">
        <f t="shared" ca="1" si="34"/>
        <v/>
      </c>
      <c r="K1095" s="4" t="str">
        <f t="shared" si="35"/>
        <v/>
      </c>
    </row>
    <row r="1096" spans="1:11" x14ac:dyDescent="0.25">
      <c r="A1096" s="4" t="str">
        <f t="shared" ca="1" si="34"/>
        <v/>
      </c>
      <c r="K1096" s="4" t="str">
        <f t="shared" si="35"/>
        <v/>
      </c>
    </row>
    <row r="1097" spans="1:11" x14ac:dyDescent="0.25">
      <c r="A1097" s="4" t="str">
        <f t="shared" ca="1" si="34"/>
        <v/>
      </c>
      <c r="K1097" s="4" t="str">
        <f t="shared" si="35"/>
        <v/>
      </c>
    </row>
    <row r="1098" spans="1:11" x14ac:dyDescent="0.25">
      <c r="A1098" s="4" t="str">
        <f t="shared" ca="1" si="34"/>
        <v/>
      </c>
      <c r="K1098" s="4" t="str">
        <f t="shared" si="35"/>
        <v/>
      </c>
    </row>
    <row r="1099" spans="1:11" x14ac:dyDescent="0.25">
      <c r="A1099" s="4" t="str">
        <f t="shared" ca="1" si="34"/>
        <v/>
      </c>
      <c r="K1099" s="4" t="str">
        <f t="shared" si="35"/>
        <v/>
      </c>
    </row>
    <row r="1100" spans="1:11" x14ac:dyDescent="0.25">
      <c r="A1100" s="4" t="str">
        <f t="shared" ca="1" si="34"/>
        <v/>
      </c>
      <c r="K1100" s="4" t="str">
        <f t="shared" si="35"/>
        <v/>
      </c>
    </row>
  </sheetData>
  <mergeCells count="28">
    <mergeCell ref="B1:I1"/>
    <mergeCell ref="E3:I3"/>
    <mergeCell ref="E4:I4"/>
    <mergeCell ref="B73:I73"/>
    <mergeCell ref="E369:I369"/>
    <mergeCell ref="B438:I438"/>
    <mergeCell ref="B74:I74"/>
    <mergeCell ref="E76:I76"/>
    <mergeCell ref="E77:I77"/>
    <mergeCell ref="B146:I146"/>
    <mergeCell ref="B366:I366"/>
    <mergeCell ref="E368:I368"/>
    <mergeCell ref="B147:I147"/>
    <mergeCell ref="E149:I149"/>
    <mergeCell ref="E150:I150"/>
    <mergeCell ref="B219:I219"/>
    <mergeCell ref="B220:I220"/>
    <mergeCell ref="E222:I222"/>
    <mergeCell ref="B439:I439"/>
    <mergeCell ref="E441:I441"/>
    <mergeCell ref="E223:I223"/>
    <mergeCell ref="B292:I292"/>
    <mergeCell ref="E442:I442"/>
    <mergeCell ref="B480:I480"/>
    <mergeCell ref="B293:I293"/>
    <mergeCell ref="E295:I295"/>
    <mergeCell ref="E296:I296"/>
    <mergeCell ref="B365:I365"/>
  </mergeCells>
  <phoneticPr fontId="0" type="noConversion"/>
  <printOptions horizontalCentered="1"/>
  <pageMargins left="0.35433070866141736" right="0.31496062992125984" top="0.78740157480314965" bottom="0.43307086614173229" header="0.51181102362204722" footer="0.27559055118110237"/>
  <pageSetup paperSize="9" scale="95" orientation="portrait" r:id="rId1"/>
  <headerFooter alignWithMargins="0"/>
  <rowBreaks count="3" manualBreakCount="3">
    <brk id="145" max="7" man="1"/>
    <brk id="217" max="7" man="1"/>
    <brk id="29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showGridLines="0" zoomScale="91" zoomScaleNormal="91" zoomScaleSheetLayoutView="100" workbookViewId="0">
      <selection activeCell="N77" sqref="N77"/>
    </sheetView>
  </sheetViews>
  <sheetFormatPr defaultRowHeight="13.2" x14ac:dyDescent="0.25"/>
  <cols>
    <col min="1" max="1" width="10.77734375" customWidth="1"/>
    <col min="2" max="2" width="9.44140625" customWidth="1"/>
    <col min="3" max="3" width="11.21875" customWidth="1"/>
    <col min="4" max="4" width="7.5546875" customWidth="1"/>
    <col min="5" max="6" width="7" customWidth="1"/>
    <col min="7" max="7" width="8.21875" customWidth="1"/>
    <col min="8" max="8" width="7.44140625" customWidth="1"/>
    <col min="10" max="10" width="11" customWidth="1"/>
    <col min="12" max="12" width="12.21875" customWidth="1"/>
    <col min="13" max="13" width="11.21875" customWidth="1"/>
    <col min="14" max="14" width="9.5546875" customWidth="1"/>
  </cols>
  <sheetData>
    <row r="1" spans="1:14" s="130" customFormat="1" ht="15.6" x14ac:dyDescent="0.3">
      <c r="A1" s="163" t="s">
        <v>44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s="130" customFormat="1" ht="14.25" customHeight="1" x14ac:dyDescent="0.3">
      <c r="A2" s="163" t="str">
        <f>"janeiro de 1994 a março de 2026"</f>
        <v>janeiro de 1994 a março de 2026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1:14" s="130" customFormat="1" ht="7.05" customHeight="1" thickBot="1" x14ac:dyDescent="0.35">
      <c r="A3" s="131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3"/>
    </row>
    <row r="4" spans="1:14" s="137" customFormat="1" ht="20.100000000000001" customHeight="1" thickTop="1" thickBot="1" x14ac:dyDescent="0.35">
      <c r="A4" s="134" t="s">
        <v>24</v>
      </c>
      <c r="B4" s="135" t="s">
        <v>25</v>
      </c>
      <c r="C4" s="135" t="s">
        <v>26</v>
      </c>
      <c r="D4" s="135" t="s">
        <v>27</v>
      </c>
      <c r="E4" s="135" t="s">
        <v>28</v>
      </c>
      <c r="F4" s="135" t="s">
        <v>29</v>
      </c>
      <c r="G4" s="135" t="s">
        <v>30</v>
      </c>
      <c r="H4" s="135" t="s">
        <v>31</v>
      </c>
      <c r="I4" s="135" t="s">
        <v>32</v>
      </c>
      <c r="J4" s="135" t="s">
        <v>33</v>
      </c>
      <c r="K4" s="135" t="s">
        <v>34</v>
      </c>
      <c r="L4" s="135" t="s">
        <v>35</v>
      </c>
      <c r="M4" s="135" t="s">
        <v>36</v>
      </c>
      <c r="N4" s="136" t="s">
        <v>37</v>
      </c>
    </row>
    <row r="5" spans="1:14" s="130" customFormat="1" ht="17.100000000000001" customHeight="1" x14ac:dyDescent="0.3">
      <c r="A5" s="138">
        <v>1994</v>
      </c>
      <c r="B5" s="139">
        <v>41.31</v>
      </c>
      <c r="C5" s="139">
        <v>40.270000000000003</v>
      </c>
      <c r="D5" s="139">
        <v>42.75</v>
      </c>
      <c r="E5" s="139">
        <v>42.68</v>
      </c>
      <c r="F5" s="139">
        <v>44.03</v>
      </c>
      <c r="G5" s="139">
        <v>47.43</v>
      </c>
      <c r="H5" s="139">
        <v>6.84</v>
      </c>
      <c r="I5" s="139">
        <v>1.86</v>
      </c>
      <c r="J5" s="139">
        <v>1.53</v>
      </c>
      <c r="K5" s="139">
        <v>2.62</v>
      </c>
      <c r="L5" s="139">
        <v>2.81</v>
      </c>
      <c r="M5" s="139">
        <v>1.71</v>
      </c>
      <c r="N5" s="140">
        <v>916.46</v>
      </c>
    </row>
    <row r="6" spans="1:14" s="130" customFormat="1" ht="17.100000000000001" customHeight="1" x14ac:dyDescent="0.3">
      <c r="A6" s="138">
        <v>1995</v>
      </c>
      <c r="B6" s="139">
        <v>1.7</v>
      </c>
      <c r="C6" s="139">
        <v>1.02</v>
      </c>
      <c r="D6" s="139">
        <v>1.55</v>
      </c>
      <c r="E6" s="139">
        <v>2.4300000000000002</v>
      </c>
      <c r="F6" s="139">
        <v>2.67</v>
      </c>
      <c r="G6" s="139">
        <v>2.2599999999999998</v>
      </c>
      <c r="H6" s="139">
        <v>2.36</v>
      </c>
      <c r="I6" s="139">
        <v>0.99</v>
      </c>
      <c r="J6" s="139">
        <v>0.99</v>
      </c>
      <c r="K6" s="139">
        <v>1.41</v>
      </c>
      <c r="L6" s="139">
        <v>1.47</v>
      </c>
      <c r="M6" s="139">
        <v>1.56</v>
      </c>
      <c r="N6" s="140">
        <v>22.41</v>
      </c>
    </row>
    <row r="7" spans="1:14" s="130" customFormat="1" ht="17.100000000000001" customHeight="1" x14ac:dyDescent="0.3">
      <c r="A7" s="138">
        <v>1996</v>
      </c>
      <c r="B7" s="139">
        <v>1.34</v>
      </c>
      <c r="C7" s="139">
        <v>1.03</v>
      </c>
      <c r="D7" s="139">
        <v>0.35</v>
      </c>
      <c r="E7" s="139">
        <v>1.26</v>
      </c>
      <c r="F7" s="139">
        <v>1.22</v>
      </c>
      <c r="G7" s="139">
        <v>1.19</v>
      </c>
      <c r="H7" s="139">
        <v>1.1100000000000001</v>
      </c>
      <c r="I7" s="139">
        <v>0.44</v>
      </c>
      <c r="J7" s="139">
        <v>0.15</v>
      </c>
      <c r="K7" s="139">
        <v>0.3</v>
      </c>
      <c r="L7" s="139">
        <v>0.32</v>
      </c>
      <c r="M7" s="139">
        <v>0.47</v>
      </c>
      <c r="N7" s="140">
        <v>9.56</v>
      </c>
    </row>
    <row r="8" spans="1:14" s="130" customFormat="1" ht="17.100000000000001" customHeight="1" x14ac:dyDescent="0.3">
      <c r="A8" s="138">
        <v>1997</v>
      </c>
      <c r="B8" s="139">
        <v>1.18</v>
      </c>
      <c r="C8" s="139">
        <v>0.5</v>
      </c>
      <c r="D8" s="139">
        <v>0.51</v>
      </c>
      <c r="E8" s="139">
        <v>0.88</v>
      </c>
      <c r="F8" s="139">
        <v>0.41</v>
      </c>
      <c r="G8" s="139">
        <v>0.54</v>
      </c>
      <c r="H8" s="139">
        <v>0.22</v>
      </c>
      <c r="I8" s="139">
        <v>-0.02</v>
      </c>
      <c r="J8" s="139">
        <v>0.06</v>
      </c>
      <c r="K8" s="139">
        <v>0.23</v>
      </c>
      <c r="L8" s="139">
        <v>0.17</v>
      </c>
      <c r="M8" s="139">
        <v>0.43</v>
      </c>
      <c r="N8" s="140">
        <v>5.22</v>
      </c>
    </row>
    <row r="9" spans="1:14" s="130" customFormat="1" ht="17.100000000000001" customHeight="1" x14ac:dyDescent="0.3">
      <c r="A9" s="138">
        <v>1998</v>
      </c>
      <c r="B9" s="139">
        <v>0.71</v>
      </c>
      <c r="C9" s="139">
        <v>0.46</v>
      </c>
      <c r="D9" s="139">
        <v>0.34</v>
      </c>
      <c r="E9" s="139">
        <v>0.24</v>
      </c>
      <c r="F9" s="139">
        <v>0.5</v>
      </c>
      <c r="G9" s="139">
        <v>0.02</v>
      </c>
      <c r="H9" s="139">
        <v>-0.12</v>
      </c>
      <c r="I9" s="139">
        <v>-0.51</v>
      </c>
      <c r="J9" s="139">
        <v>-0.22</v>
      </c>
      <c r="K9" s="139">
        <v>0.02</v>
      </c>
      <c r="L9" s="139">
        <v>-0.12</v>
      </c>
      <c r="M9" s="139">
        <v>0.33</v>
      </c>
      <c r="N9" s="140">
        <v>1.65</v>
      </c>
    </row>
    <row r="10" spans="1:14" s="130" customFormat="1" ht="17.100000000000001" customHeight="1" x14ac:dyDescent="0.3">
      <c r="A10" s="138">
        <v>1999</v>
      </c>
      <c r="B10" s="139">
        <v>0.7</v>
      </c>
      <c r="C10" s="139">
        <v>1.05</v>
      </c>
      <c r="D10" s="139">
        <v>1.1000000000000001</v>
      </c>
      <c r="E10" s="139">
        <v>0.56000000000000005</v>
      </c>
      <c r="F10" s="139">
        <v>0.3</v>
      </c>
      <c r="G10" s="139">
        <v>0.19</v>
      </c>
      <c r="H10" s="139">
        <v>1.0900000000000001</v>
      </c>
      <c r="I10" s="139">
        <v>0.56000000000000005</v>
      </c>
      <c r="J10" s="139">
        <v>0.31</v>
      </c>
      <c r="K10" s="139">
        <v>1.19</v>
      </c>
      <c r="L10" s="139">
        <v>0.95</v>
      </c>
      <c r="M10" s="139">
        <v>0.6</v>
      </c>
      <c r="N10" s="140">
        <v>8.94</v>
      </c>
    </row>
    <row r="11" spans="1:14" s="130" customFormat="1" ht="17.100000000000001" customHeight="1" x14ac:dyDescent="0.3">
      <c r="A11" s="138">
        <v>2000</v>
      </c>
      <c r="B11" s="139">
        <v>0.62</v>
      </c>
      <c r="C11" s="139">
        <v>0.13</v>
      </c>
      <c r="D11" s="139">
        <v>0.22</v>
      </c>
      <c r="E11" s="139">
        <v>0.42</v>
      </c>
      <c r="F11" s="139">
        <v>0.01</v>
      </c>
      <c r="G11" s="139">
        <v>0.23</v>
      </c>
      <c r="H11" s="139">
        <v>1.61</v>
      </c>
      <c r="I11" s="139">
        <v>1.31</v>
      </c>
      <c r="J11" s="139">
        <v>0.23</v>
      </c>
      <c r="K11" s="139">
        <v>0.14000000000000001</v>
      </c>
      <c r="L11" s="139">
        <v>0.32</v>
      </c>
      <c r="M11" s="139">
        <v>0.59</v>
      </c>
      <c r="N11" s="140">
        <v>5.97</v>
      </c>
    </row>
    <row r="12" spans="1:14" s="130" customFormat="1" ht="17.100000000000001" customHeight="1" x14ac:dyDescent="0.3">
      <c r="A12" s="138">
        <v>2001</v>
      </c>
      <c r="B12" s="139">
        <v>0.56999999999999995</v>
      </c>
      <c r="C12" s="139">
        <v>0.46</v>
      </c>
      <c r="D12" s="139">
        <v>0.38</v>
      </c>
      <c r="E12" s="139">
        <v>0.57999999999999996</v>
      </c>
      <c r="F12" s="139">
        <v>0.41</v>
      </c>
      <c r="G12" s="139">
        <v>0.52</v>
      </c>
      <c r="H12" s="139">
        <v>1.33</v>
      </c>
      <c r="I12" s="139">
        <v>0.7</v>
      </c>
      <c r="J12" s="139">
        <v>0.28000000000000003</v>
      </c>
      <c r="K12" s="139">
        <v>0.83</v>
      </c>
      <c r="L12" s="139">
        <v>0.71</v>
      </c>
      <c r="M12" s="139">
        <v>0.65</v>
      </c>
      <c r="N12" s="140">
        <v>7.67</v>
      </c>
    </row>
    <row r="13" spans="1:14" s="130" customFormat="1" ht="17.100000000000001" customHeight="1" x14ac:dyDescent="0.3">
      <c r="A13" s="138">
        <v>2002</v>
      </c>
      <c r="B13" s="139">
        <v>0.52</v>
      </c>
      <c r="C13" s="139">
        <v>0.36</v>
      </c>
      <c r="D13" s="139">
        <v>0.6</v>
      </c>
      <c r="E13" s="139">
        <v>0.8</v>
      </c>
      <c r="F13" s="139">
        <v>0.21</v>
      </c>
      <c r="G13" s="139">
        <v>0.42</v>
      </c>
      <c r="H13" s="139">
        <v>1.19</v>
      </c>
      <c r="I13" s="139">
        <v>0.65</v>
      </c>
      <c r="J13" s="139">
        <v>0.72</v>
      </c>
      <c r="K13" s="139">
        <v>1.31</v>
      </c>
      <c r="L13" s="139">
        <v>3.02</v>
      </c>
      <c r="M13" s="139">
        <v>2.1</v>
      </c>
      <c r="N13" s="140">
        <v>12.53</v>
      </c>
    </row>
    <row r="14" spans="1:14" s="130" customFormat="1" ht="17.100000000000001" customHeight="1" x14ac:dyDescent="0.3">
      <c r="A14" s="138">
        <v>2003</v>
      </c>
      <c r="B14" s="139">
        <v>2.25</v>
      </c>
      <c r="C14" s="139">
        <v>1.57</v>
      </c>
      <c r="D14" s="139">
        <v>1.23</v>
      </c>
      <c r="E14" s="139">
        <v>0.97</v>
      </c>
      <c r="F14" s="139">
        <v>0.61</v>
      </c>
      <c r="G14" s="139">
        <v>-0.15</v>
      </c>
      <c r="H14" s="139">
        <v>0.2</v>
      </c>
      <c r="I14" s="139">
        <v>0.34</v>
      </c>
      <c r="J14" s="139">
        <v>0.78</v>
      </c>
      <c r="K14" s="139">
        <v>0.28999999999999998</v>
      </c>
      <c r="L14" s="139">
        <v>0.34</v>
      </c>
      <c r="M14" s="139">
        <v>0.52</v>
      </c>
      <c r="N14" s="140">
        <v>9.3000000000000007</v>
      </c>
    </row>
    <row r="15" spans="1:14" s="130" customFormat="1" ht="17.100000000000001" customHeight="1" x14ac:dyDescent="0.3">
      <c r="A15" s="138">
        <v>2004</v>
      </c>
      <c r="B15" s="141">
        <v>0.76</v>
      </c>
      <c r="C15" s="141">
        <v>0.61</v>
      </c>
      <c r="D15" s="141">
        <v>0.47</v>
      </c>
      <c r="E15" s="141">
        <v>0.37</v>
      </c>
      <c r="F15" s="141">
        <v>0.51</v>
      </c>
      <c r="G15" s="141">
        <v>0.71</v>
      </c>
      <c r="H15" s="141">
        <v>0.91</v>
      </c>
      <c r="I15" s="141">
        <v>0.69</v>
      </c>
      <c r="J15" s="141">
        <v>0.33</v>
      </c>
      <c r="K15" s="141">
        <v>0.44</v>
      </c>
      <c r="L15" s="141">
        <v>0.69</v>
      </c>
      <c r="M15" s="141">
        <v>0.86</v>
      </c>
      <c r="N15" s="140">
        <v>7.6</v>
      </c>
    </row>
    <row r="16" spans="1:14" s="130" customFormat="1" ht="17.100000000000001" customHeight="1" x14ac:dyDescent="0.3">
      <c r="A16" s="138">
        <v>2005</v>
      </c>
      <c r="B16" s="141">
        <v>0.57999999999999996</v>
      </c>
      <c r="C16" s="141">
        <v>0.59</v>
      </c>
      <c r="D16" s="141">
        <v>0.61</v>
      </c>
      <c r="E16" s="141">
        <v>0.87</v>
      </c>
      <c r="F16" s="141">
        <v>0.49</v>
      </c>
      <c r="G16" s="141">
        <v>-0.02</v>
      </c>
      <c r="H16" s="141">
        <v>0.25</v>
      </c>
      <c r="I16" s="141">
        <v>0.17</v>
      </c>
      <c r="J16" s="141">
        <v>0.35</v>
      </c>
      <c r="K16" s="141">
        <v>0.75</v>
      </c>
      <c r="L16" s="141">
        <v>0.55000000000000004</v>
      </c>
      <c r="M16" s="141">
        <v>0.36</v>
      </c>
      <c r="N16" s="140">
        <v>5.69</v>
      </c>
    </row>
    <row r="17" spans="1:14" s="130" customFormat="1" ht="17.100000000000001" customHeight="1" x14ac:dyDescent="0.3">
      <c r="A17" s="138">
        <v>2006</v>
      </c>
      <c r="B17" s="141">
        <v>0.59</v>
      </c>
      <c r="C17" s="141">
        <v>0.41</v>
      </c>
      <c r="D17" s="141">
        <v>0.43</v>
      </c>
      <c r="E17" s="141">
        <v>0.21</v>
      </c>
      <c r="F17" s="141">
        <v>0.1</v>
      </c>
      <c r="G17" s="141">
        <v>-0.21</v>
      </c>
      <c r="H17" s="141">
        <v>0.19</v>
      </c>
      <c r="I17" s="141">
        <v>0.05</v>
      </c>
      <c r="J17" s="141">
        <v>0.21</v>
      </c>
      <c r="K17" s="141">
        <v>0.33</v>
      </c>
      <c r="L17" s="141">
        <v>0.31</v>
      </c>
      <c r="M17" s="141">
        <v>0.48</v>
      </c>
      <c r="N17" s="140">
        <v>3.14</v>
      </c>
    </row>
    <row r="18" spans="1:14" s="130" customFormat="1" ht="17.100000000000001" customHeight="1" x14ac:dyDescent="0.3">
      <c r="A18" s="138">
        <v>2007</v>
      </c>
      <c r="B18" s="141">
        <v>0.44</v>
      </c>
      <c r="C18" s="141">
        <v>0.44</v>
      </c>
      <c r="D18" s="141">
        <v>0.37</v>
      </c>
      <c r="E18" s="141">
        <v>0.25</v>
      </c>
      <c r="F18" s="141">
        <v>0.28000000000000003</v>
      </c>
      <c r="G18" s="141">
        <v>0.28000000000000003</v>
      </c>
      <c r="H18" s="141">
        <v>0.24</v>
      </c>
      <c r="I18" s="141">
        <v>0.47</v>
      </c>
      <c r="J18" s="141">
        <v>0.18</v>
      </c>
      <c r="K18" s="141">
        <v>0.3</v>
      </c>
      <c r="L18" s="141">
        <v>0.38</v>
      </c>
      <c r="M18" s="141">
        <v>0.74</v>
      </c>
      <c r="N18" s="140">
        <v>4.46</v>
      </c>
    </row>
    <row r="19" spans="1:14" s="130" customFormat="1" ht="17.100000000000001" customHeight="1" x14ac:dyDescent="0.3">
      <c r="A19" s="138">
        <v>2008</v>
      </c>
      <c r="B19" s="141">
        <v>0.54</v>
      </c>
      <c r="C19" s="141">
        <v>0.49</v>
      </c>
      <c r="D19" s="141">
        <v>0.48</v>
      </c>
      <c r="E19" s="141">
        <v>0.55000000000000004</v>
      </c>
      <c r="F19" s="141">
        <v>0.79</v>
      </c>
      <c r="G19" s="141">
        <v>0.74</v>
      </c>
      <c r="H19" s="141">
        <v>0.53</v>
      </c>
      <c r="I19" s="141">
        <v>0.28000000000000003</v>
      </c>
      <c r="J19" s="141">
        <v>0.26</v>
      </c>
      <c r="K19" s="141">
        <v>0.45</v>
      </c>
      <c r="L19" s="141">
        <v>0.36</v>
      </c>
      <c r="M19" s="141">
        <v>0.28000000000000003</v>
      </c>
      <c r="N19" s="140">
        <v>5.9</v>
      </c>
    </row>
    <row r="20" spans="1:14" s="130" customFormat="1" ht="17.100000000000001" customHeight="1" x14ac:dyDescent="0.3">
      <c r="A20" s="138">
        <v>2009</v>
      </c>
      <c r="B20" s="141">
        <v>0.48</v>
      </c>
      <c r="C20" s="141">
        <v>0.55000000000000004</v>
      </c>
      <c r="D20" s="141">
        <v>0.2</v>
      </c>
      <c r="E20" s="141">
        <v>0.48</v>
      </c>
      <c r="F20" s="141">
        <v>0.47</v>
      </c>
      <c r="G20" s="141">
        <v>0.36</v>
      </c>
      <c r="H20" s="141">
        <v>0.24</v>
      </c>
      <c r="I20" s="141">
        <v>0.15</v>
      </c>
      <c r="J20" s="141">
        <v>0.24</v>
      </c>
      <c r="K20" s="141">
        <v>0.28000000000000003</v>
      </c>
      <c r="L20" s="141">
        <v>0.41</v>
      </c>
      <c r="M20" s="141">
        <v>0.37</v>
      </c>
      <c r="N20" s="140">
        <v>4.3099999999999996</v>
      </c>
    </row>
    <row r="21" spans="1:14" s="130" customFormat="1" ht="17.100000000000001" customHeight="1" x14ac:dyDescent="0.3">
      <c r="A21" s="138">
        <v>2010</v>
      </c>
      <c r="B21" s="141">
        <v>0.75</v>
      </c>
      <c r="C21" s="141">
        <v>0.78</v>
      </c>
      <c r="D21" s="141">
        <v>0.52</v>
      </c>
      <c r="E21" s="141">
        <v>0.56999999999999995</v>
      </c>
      <c r="F21" s="141">
        <v>0.43</v>
      </c>
      <c r="G21" s="141">
        <v>0</v>
      </c>
      <c r="H21" s="141">
        <v>0.01</v>
      </c>
      <c r="I21" s="141">
        <v>0.04</v>
      </c>
      <c r="J21" s="141">
        <v>0.45</v>
      </c>
      <c r="K21" s="141">
        <v>0.75</v>
      </c>
      <c r="L21" s="141">
        <v>0.83</v>
      </c>
      <c r="M21" s="141">
        <v>0.63</v>
      </c>
      <c r="N21" s="140">
        <v>5.92</v>
      </c>
    </row>
    <row r="22" spans="1:14" s="130" customFormat="1" ht="17.100000000000001" customHeight="1" x14ac:dyDescent="0.3">
      <c r="A22" s="138">
        <v>2011</v>
      </c>
      <c r="B22" s="141">
        <v>0.83</v>
      </c>
      <c r="C22" s="141">
        <v>0.8</v>
      </c>
      <c r="D22" s="141">
        <v>0.79</v>
      </c>
      <c r="E22" s="141">
        <v>0.77</v>
      </c>
      <c r="F22" s="141">
        <v>0.47</v>
      </c>
      <c r="G22" s="141">
        <v>0.15</v>
      </c>
      <c r="H22" s="141">
        <v>0.16</v>
      </c>
      <c r="I22" s="141">
        <v>0.37</v>
      </c>
      <c r="J22" s="141">
        <v>0.53</v>
      </c>
      <c r="K22" s="141">
        <v>0.43</v>
      </c>
      <c r="L22" s="141">
        <v>0.52</v>
      </c>
      <c r="M22" s="141">
        <v>0.5</v>
      </c>
      <c r="N22" s="140">
        <v>6.5033527436801686</v>
      </c>
    </row>
    <row r="23" spans="1:14" s="130" customFormat="1" ht="17.100000000000001" customHeight="1" x14ac:dyDescent="0.3">
      <c r="A23" s="138">
        <v>2012</v>
      </c>
      <c r="B23" s="141">
        <v>0.56000000000000005</v>
      </c>
      <c r="C23" s="141">
        <v>0.45</v>
      </c>
      <c r="D23" s="141">
        <v>0.21</v>
      </c>
      <c r="E23" s="141">
        <v>0.64</v>
      </c>
      <c r="F23" s="141">
        <v>0.36</v>
      </c>
      <c r="G23" s="141">
        <v>0.08</v>
      </c>
      <c r="H23" s="141">
        <v>0.43</v>
      </c>
      <c r="I23" s="141">
        <v>0.41</v>
      </c>
      <c r="J23" s="141">
        <v>0.56999999999999995</v>
      </c>
      <c r="K23" s="141">
        <v>0.59</v>
      </c>
      <c r="L23" s="141">
        <v>0.6</v>
      </c>
      <c r="M23" s="141">
        <v>0.79</v>
      </c>
      <c r="N23" s="140">
        <v>5.84</v>
      </c>
    </row>
    <row r="24" spans="1:14" s="130" customFormat="1" ht="17.100000000000001" customHeight="1" x14ac:dyDescent="0.3">
      <c r="A24" s="138">
        <v>2013</v>
      </c>
      <c r="B24" s="141">
        <v>0.86</v>
      </c>
      <c r="C24" s="141">
        <v>0.6</v>
      </c>
      <c r="D24" s="141">
        <v>0.47</v>
      </c>
      <c r="E24" s="141">
        <v>0.55000000000000004</v>
      </c>
      <c r="F24" s="141">
        <v>0.37</v>
      </c>
      <c r="G24" s="141">
        <v>0.26</v>
      </c>
      <c r="H24" s="141">
        <v>0.03</v>
      </c>
      <c r="I24" s="141">
        <v>0.24</v>
      </c>
      <c r="J24" s="141">
        <v>0.35</v>
      </c>
      <c r="K24" s="141">
        <v>0.56999999999999995</v>
      </c>
      <c r="L24" s="141">
        <v>0.54</v>
      </c>
      <c r="M24" s="141">
        <v>0.92</v>
      </c>
      <c r="N24" s="140">
        <v>5.91</v>
      </c>
    </row>
    <row r="25" spans="1:14" s="130" customFormat="1" ht="17.100000000000001" customHeight="1" x14ac:dyDescent="0.3">
      <c r="A25" s="138">
        <v>2014</v>
      </c>
      <c r="B25" s="141">
        <v>0.55000000000000004</v>
      </c>
      <c r="C25" s="141">
        <v>0.69</v>
      </c>
      <c r="D25" s="141">
        <v>0.92</v>
      </c>
      <c r="E25" s="141">
        <v>0.67</v>
      </c>
      <c r="F25" s="141">
        <v>0.46</v>
      </c>
      <c r="G25" s="141">
        <v>0.4</v>
      </c>
      <c r="H25" s="141">
        <v>0.01</v>
      </c>
      <c r="I25" s="141">
        <v>0.25</v>
      </c>
      <c r="J25" s="141">
        <v>0.56999999999999995</v>
      </c>
      <c r="K25" s="141">
        <v>0.42</v>
      </c>
      <c r="L25" s="141">
        <v>0.51</v>
      </c>
      <c r="M25" s="141">
        <v>0.78</v>
      </c>
      <c r="N25" s="140">
        <v>6.41</v>
      </c>
    </row>
    <row r="26" spans="1:14" s="130" customFormat="1" ht="17.100000000000001" customHeight="1" x14ac:dyDescent="0.3">
      <c r="A26" s="138">
        <v>2015</v>
      </c>
      <c r="B26" s="141">
        <v>1.24</v>
      </c>
      <c r="C26" s="141">
        <v>1.22</v>
      </c>
      <c r="D26" s="141">
        <v>1.32</v>
      </c>
      <c r="E26" s="141">
        <v>0.71</v>
      </c>
      <c r="F26" s="141">
        <v>0.74</v>
      </c>
      <c r="G26" s="141">
        <v>0.79</v>
      </c>
      <c r="H26" s="141">
        <v>0.62</v>
      </c>
      <c r="I26" s="141">
        <v>0.22</v>
      </c>
      <c r="J26" s="141">
        <v>0.54</v>
      </c>
      <c r="K26" s="141">
        <v>0.82</v>
      </c>
      <c r="L26" s="141">
        <v>1.01</v>
      </c>
      <c r="M26" s="141">
        <v>0.96</v>
      </c>
      <c r="N26" s="140">
        <v>10.67</v>
      </c>
    </row>
    <row r="27" spans="1:14" s="130" customFormat="1" ht="17.100000000000001" customHeight="1" x14ac:dyDescent="0.3">
      <c r="A27" s="138">
        <v>2016</v>
      </c>
      <c r="B27" s="141">
        <v>1.27</v>
      </c>
      <c r="C27" s="141">
        <v>0.9</v>
      </c>
      <c r="D27" s="141">
        <v>0.43</v>
      </c>
      <c r="E27" s="141">
        <v>0.61</v>
      </c>
      <c r="F27" s="141">
        <v>0.78</v>
      </c>
      <c r="G27" s="141">
        <v>0.35</v>
      </c>
      <c r="H27" s="141">
        <v>0.52</v>
      </c>
      <c r="I27" s="141">
        <v>0.44</v>
      </c>
      <c r="J27" s="140">
        <v>0.08</v>
      </c>
      <c r="K27" s="96">
        <v>0.26</v>
      </c>
      <c r="L27" s="96">
        <v>0.18</v>
      </c>
      <c r="M27" s="96">
        <v>0.3</v>
      </c>
      <c r="N27" s="96">
        <v>6.29</v>
      </c>
    </row>
    <row r="28" spans="1:14" s="130" customFormat="1" ht="17.100000000000001" customHeight="1" x14ac:dyDescent="0.3">
      <c r="A28" s="138">
        <v>2017</v>
      </c>
      <c r="B28" s="142">
        <v>0.38</v>
      </c>
      <c r="C28" s="142">
        <v>0.33</v>
      </c>
      <c r="D28" s="142">
        <v>0.25</v>
      </c>
      <c r="E28" s="142">
        <v>0.14000000000000001</v>
      </c>
      <c r="F28" s="141">
        <v>0.31</v>
      </c>
      <c r="G28" s="141">
        <v>-0.23</v>
      </c>
      <c r="H28" s="141">
        <v>0.24</v>
      </c>
      <c r="I28" s="141">
        <v>0.19</v>
      </c>
      <c r="J28" s="141">
        <v>0.16</v>
      </c>
      <c r="K28" s="141">
        <v>0.42</v>
      </c>
      <c r="L28" s="141">
        <v>0.28000000000000003</v>
      </c>
      <c r="M28" s="141">
        <v>0.44</v>
      </c>
      <c r="N28" s="96">
        <v>2.95</v>
      </c>
    </row>
    <row r="29" spans="1:14" s="130" customFormat="1" ht="17.100000000000001" customHeight="1" x14ac:dyDescent="0.3">
      <c r="A29" s="138">
        <v>2018</v>
      </c>
      <c r="B29" s="142">
        <v>0.28999999999999998</v>
      </c>
      <c r="C29" s="142">
        <v>0.32</v>
      </c>
      <c r="D29" s="142">
        <v>0.09</v>
      </c>
      <c r="E29" s="142">
        <v>0.22</v>
      </c>
      <c r="F29" s="142">
        <v>0.4</v>
      </c>
      <c r="G29" s="142">
        <v>1.26</v>
      </c>
      <c r="H29" s="142">
        <v>0.33</v>
      </c>
      <c r="I29" s="142">
        <v>-0.09</v>
      </c>
      <c r="J29" s="142">
        <v>0.48</v>
      </c>
      <c r="K29" s="142">
        <v>0.45</v>
      </c>
      <c r="L29" s="142">
        <v>-0.21</v>
      </c>
      <c r="M29" s="142">
        <v>0.15</v>
      </c>
      <c r="N29" s="96">
        <v>3.75</v>
      </c>
    </row>
    <row r="30" spans="1:14" s="130" customFormat="1" ht="17.100000000000001" customHeight="1" x14ac:dyDescent="0.3">
      <c r="A30" s="138">
        <v>2019</v>
      </c>
      <c r="B30" s="142">
        <v>0.32</v>
      </c>
      <c r="C30" s="142">
        <v>0.43</v>
      </c>
      <c r="D30" s="142">
        <v>0.75</v>
      </c>
      <c r="E30" s="142">
        <v>0.56999999999999995</v>
      </c>
      <c r="F30" s="142">
        <v>0.13</v>
      </c>
      <c r="G30" s="142">
        <v>0.01</v>
      </c>
      <c r="H30" s="142">
        <v>0.19</v>
      </c>
      <c r="I30" s="142">
        <v>0.11</v>
      </c>
      <c r="J30" s="142">
        <v>-0.04</v>
      </c>
      <c r="K30" s="142">
        <v>0.1</v>
      </c>
      <c r="L30" s="142">
        <v>0.51</v>
      </c>
      <c r="M30" s="143">
        <v>1.1499999999999999</v>
      </c>
      <c r="N30" s="96">
        <v>4.3099999999999996</v>
      </c>
    </row>
    <row r="31" spans="1:14" s="130" customFormat="1" ht="17.100000000000001" customHeight="1" x14ac:dyDescent="0.3">
      <c r="A31" s="138">
        <v>2020</v>
      </c>
      <c r="B31" s="142">
        <v>0.21</v>
      </c>
      <c r="C31" s="142">
        <v>0.25</v>
      </c>
      <c r="D31" s="142">
        <v>7.0000000000000007E-2</v>
      </c>
      <c r="E31" s="142">
        <v>-0.31</v>
      </c>
      <c r="F31" s="142">
        <v>-0.38</v>
      </c>
      <c r="G31" s="142">
        <v>0.26</v>
      </c>
      <c r="H31" s="142">
        <v>0.36</v>
      </c>
      <c r="I31" s="142">
        <v>0.24</v>
      </c>
      <c r="J31" s="142">
        <v>0.64</v>
      </c>
      <c r="K31" s="142">
        <v>0.86</v>
      </c>
      <c r="L31" s="142">
        <v>0.89</v>
      </c>
      <c r="M31" s="144">
        <v>1.35</v>
      </c>
      <c r="N31" s="96">
        <v>4.5199999999999996</v>
      </c>
    </row>
    <row r="32" spans="1:14" s="130" customFormat="1" ht="17.100000000000001" customHeight="1" x14ac:dyDescent="0.3">
      <c r="A32" s="138">
        <v>2021</v>
      </c>
      <c r="B32" s="142">
        <v>0.25</v>
      </c>
      <c r="C32" s="142">
        <v>0.86</v>
      </c>
      <c r="D32" s="142">
        <v>0.93</v>
      </c>
      <c r="E32" s="142">
        <v>0.31</v>
      </c>
      <c r="F32" s="142">
        <v>0.83</v>
      </c>
      <c r="G32" s="142">
        <v>0.53</v>
      </c>
      <c r="H32" s="142">
        <v>0.96</v>
      </c>
      <c r="I32" s="142">
        <v>0.87</v>
      </c>
      <c r="J32" s="142">
        <v>1.1599999999999999</v>
      </c>
      <c r="K32" s="142">
        <v>1.25</v>
      </c>
      <c r="L32" s="142">
        <v>0.95</v>
      </c>
      <c r="M32" s="142">
        <v>0.73</v>
      </c>
      <c r="N32" s="96">
        <v>10.06</v>
      </c>
    </row>
    <row r="33" spans="1:14" s="130" customFormat="1" ht="17.100000000000001" customHeight="1" x14ac:dyDescent="0.3">
      <c r="A33" s="138">
        <v>2022</v>
      </c>
      <c r="B33" s="142">
        <v>0.54</v>
      </c>
      <c r="C33" s="142">
        <v>1.01</v>
      </c>
      <c r="D33" s="142">
        <v>1.62</v>
      </c>
      <c r="E33" s="142">
        <v>1.06</v>
      </c>
      <c r="F33" s="142">
        <v>0.47</v>
      </c>
      <c r="G33" s="142">
        <v>0.67</v>
      </c>
      <c r="H33" s="142">
        <v>-0.68</v>
      </c>
      <c r="I33" s="142">
        <v>-0.36</v>
      </c>
      <c r="J33" s="142">
        <v>-0.28999999999999998</v>
      </c>
      <c r="K33" s="142">
        <v>0.59</v>
      </c>
      <c r="L33" s="142">
        <v>0.41</v>
      </c>
      <c r="M33" s="142">
        <v>0.62</v>
      </c>
      <c r="N33" s="96">
        <v>5.79</v>
      </c>
    </row>
    <row r="34" spans="1:14" s="130" customFormat="1" ht="17.100000000000001" customHeight="1" x14ac:dyDescent="0.3">
      <c r="A34" s="138">
        <v>2023</v>
      </c>
      <c r="B34" s="142">
        <v>0.53</v>
      </c>
      <c r="C34" s="142">
        <v>0.84</v>
      </c>
      <c r="D34" s="142">
        <v>0.71</v>
      </c>
      <c r="E34" s="142">
        <v>0.61</v>
      </c>
      <c r="F34" s="142">
        <v>0.23</v>
      </c>
      <c r="G34" s="142">
        <v>-0.08</v>
      </c>
      <c r="H34" s="142">
        <v>0.12</v>
      </c>
      <c r="I34" s="142">
        <v>0.23</v>
      </c>
      <c r="J34" s="142">
        <v>0.26</v>
      </c>
      <c r="K34" s="142">
        <v>0.24</v>
      </c>
      <c r="L34" s="142">
        <v>0.28000000000000003</v>
      </c>
      <c r="M34" s="142">
        <v>0.56000000000000005</v>
      </c>
      <c r="N34" s="96">
        <v>4.62</v>
      </c>
    </row>
    <row r="35" spans="1:14" s="130" customFormat="1" ht="17.100000000000001" customHeight="1" x14ac:dyDescent="0.3">
      <c r="A35" s="138">
        <v>2024</v>
      </c>
      <c r="B35" s="142">
        <v>0.42</v>
      </c>
      <c r="C35" s="142">
        <v>0.83</v>
      </c>
      <c r="D35" s="142">
        <v>0.16</v>
      </c>
      <c r="E35" s="142">
        <v>0.38</v>
      </c>
      <c r="F35" s="142">
        <v>0.46</v>
      </c>
      <c r="G35" s="142">
        <v>0.21</v>
      </c>
      <c r="H35" s="142">
        <v>0.38</v>
      </c>
      <c r="I35" s="142">
        <v>-0.02</v>
      </c>
      <c r="J35" s="142">
        <v>0.44</v>
      </c>
      <c r="K35" s="142">
        <v>0.56000000000000005</v>
      </c>
      <c r="L35" s="142">
        <v>0.39</v>
      </c>
      <c r="M35" s="142">
        <v>0.52</v>
      </c>
      <c r="N35" s="96">
        <v>4.83</v>
      </c>
    </row>
    <row r="36" spans="1:14" s="130" customFormat="1" ht="17.100000000000001" customHeight="1" x14ac:dyDescent="0.3">
      <c r="A36" s="152">
        <v>2025</v>
      </c>
      <c r="B36" s="154">
        <v>0.16</v>
      </c>
      <c r="C36" s="155">
        <f>'[1]MENSAL SUBITEM IPCA'!$R$7</f>
        <v>1.31</v>
      </c>
      <c r="D36" s="154">
        <v>0.56000000000000005</v>
      </c>
      <c r="E36" s="153">
        <v>0.43</v>
      </c>
      <c r="F36" s="154">
        <v>0.26</v>
      </c>
      <c r="G36" s="153">
        <v>0.24</v>
      </c>
      <c r="H36" s="154">
        <v>0.26</v>
      </c>
      <c r="I36" s="154">
        <v>-0.11</v>
      </c>
      <c r="J36" s="153">
        <v>0.48</v>
      </c>
      <c r="K36" s="143">
        <v>0.09</v>
      </c>
      <c r="L36" s="143">
        <v>0.18</v>
      </c>
      <c r="M36" s="154">
        <v>0.33</v>
      </c>
      <c r="N36" s="96">
        <v>4.26</v>
      </c>
    </row>
    <row r="37" spans="1:14" s="130" customFormat="1" ht="16.95" customHeight="1" thickBot="1" x14ac:dyDescent="0.35">
      <c r="A37" s="90">
        <v>2026</v>
      </c>
      <c r="B37" s="92">
        <v>0.33</v>
      </c>
      <c r="C37" s="148">
        <v>0.7</v>
      </c>
      <c r="D37" s="92">
        <v>0.88</v>
      </c>
      <c r="E37" s="93"/>
      <c r="F37" s="92"/>
      <c r="G37" s="93"/>
      <c r="H37" s="92"/>
      <c r="I37" s="92"/>
      <c r="J37" s="93"/>
      <c r="K37" s="91"/>
      <c r="L37" s="91"/>
      <c r="M37" s="92"/>
      <c r="N37" s="94">
        <v>1.92</v>
      </c>
    </row>
    <row r="38" spans="1:14" s="130" customFormat="1" ht="12" customHeight="1" thickTop="1" x14ac:dyDescent="0.3">
      <c r="A38" s="95"/>
      <c r="B38" s="140"/>
      <c r="C38" s="140"/>
      <c r="D38" s="140"/>
      <c r="E38" s="140"/>
      <c r="F38" s="140"/>
      <c r="G38" s="140"/>
      <c r="H38" s="140"/>
      <c r="I38" s="140"/>
    </row>
    <row r="39" spans="1:14" s="130" customFormat="1" ht="12" customHeight="1" x14ac:dyDescent="0.3">
      <c r="A39" s="95"/>
      <c r="B39" s="140"/>
      <c r="C39" s="140"/>
      <c r="D39" s="140"/>
      <c r="E39" s="140"/>
      <c r="F39" s="140"/>
      <c r="G39" s="140"/>
      <c r="H39" s="140"/>
      <c r="I39" s="140"/>
    </row>
    <row r="40" spans="1:14" s="130" customFormat="1" ht="15.6" x14ac:dyDescent="0.3">
      <c r="A40" s="162">
        <f>'[1]IPCA no Real'!A127:AH127+1</f>
        <v>19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</row>
    <row r="41" spans="1:14" s="130" customFormat="1" ht="16.5" customHeight="1" x14ac:dyDescent="0.3">
      <c r="A41" s="163" t="s">
        <v>45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</row>
    <row r="42" spans="1:14" s="130" customFormat="1" ht="15.75" customHeight="1" x14ac:dyDescent="0.3">
      <c r="A42" s="163" t="str">
        <f>A2</f>
        <v>janeiro de 1994 a março de 2026</v>
      </c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</row>
    <row r="43" spans="1:14" s="137" customFormat="1" ht="5.25" customHeight="1" thickBot="1" x14ac:dyDescent="0.35">
      <c r="A43" s="131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3"/>
    </row>
    <row r="44" spans="1:14" s="137" customFormat="1" ht="20.100000000000001" customHeight="1" thickTop="1" thickBot="1" x14ac:dyDescent="0.35">
      <c r="A44" s="134" t="s">
        <v>24</v>
      </c>
      <c r="B44" s="135" t="s">
        <v>25</v>
      </c>
      <c r="C44" s="145" t="s">
        <v>26</v>
      </c>
      <c r="D44" s="135" t="s">
        <v>27</v>
      </c>
      <c r="E44" s="135" t="s">
        <v>28</v>
      </c>
      <c r="F44" s="135" t="s">
        <v>29</v>
      </c>
      <c r="G44" s="135" t="s">
        <v>30</v>
      </c>
      <c r="H44" s="135" t="s">
        <v>31</v>
      </c>
      <c r="I44" s="135" t="s">
        <v>32</v>
      </c>
      <c r="J44" s="135" t="s">
        <v>33</v>
      </c>
      <c r="K44" s="145" t="s">
        <v>34</v>
      </c>
      <c r="L44" s="135" t="s">
        <v>35</v>
      </c>
      <c r="M44" s="135" t="s">
        <v>36</v>
      </c>
      <c r="N44" s="136" t="s">
        <v>37</v>
      </c>
    </row>
    <row r="45" spans="1:14" s="130" customFormat="1" ht="17.100000000000001" customHeight="1" x14ac:dyDescent="0.3">
      <c r="A45" s="138">
        <v>1994</v>
      </c>
      <c r="B45" s="141">
        <v>46.8</v>
      </c>
      <c r="C45" s="141">
        <v>40.4</v>
      </c>
      <c r="D45" s="141">
        <v>44.26</v>
      </c>
      <c r="E45" s="141">
        <v>43.19</v>
      </c>
      <c r="F45" s="141">
        <v>40.21</v>
      </c>
      <c r="G45" s="141">
        <v>52.15</v>
      </c>
      <c r="H45" s="141">
        <v>10.029999999999999</v>
      </c>
      <c r="I45" s="141">
        <v>1.45</v>
      </c>
      <c r="J45" s="139">
        <v>0.13</v>
      </c>
      <c r="K45" s="141">
        <v>4.79</v>
      </c>
      <c r="L45" s="141">
        <v>4.6500000000000004</v>
      </c>
      <c r="M45" s="139">
        <v>0.96</v>
      </c>
      <c r="N45" s="140">
        <v>1024.1300000000001</v>
      </c>
    </row>
    <row r="46" spans="1:14" s="130" customFormat="1" ht="17.100000000000001" customHeight="1" x14ac:dyDescent="0.3">
      <c r="A46" s="138">
        <v>1995</v>
      </c>
      <c r="B46" s="141">
        <v>0.73</v>
      </c>
      <c r="C46" s="141">
        <v>-0.06</v>
      </c>
      <c r="D46" s="141">
        <v>1.44</v>
      </c>
      <c r="E46" s="141">
        <v>1.99</v>
      </c>
      <c r="F46" s="141">
        <v>0.51</v>
      </c>
      <c r="G46" s="141">
        <v>-0.25</v>
      </c>
      <c r="H46" s="141">
        <v>0.98</v>
      </c>
      <c r="I46" s="141">
        <v>0.56999999999999995</v>
      </c>
      <c r="J46" s="139">
        <v>-0.03</v>
      </c>
      <c r="K46" s="141">
        <v>0.32</v>
      </c>
      <c r="L46" s="141">
        <v>1.07</v>
      </c>
      <c r="M46" s="139">
        <v>0.86</v>
      </c>
      <c r="N46" s="140">
        <v>8.41</v>
      </c>
    </row>
    <row r="47" spans="1:14" s="130" customFormat="1" ht="17.100000000000001" customHeight="1" x14ac:dyDescent="0.3">
      <c r="A47" s="138">
        <v>1996</v>
      </c>
      <c r="B47" s="141">
        <v>1.28</v>
      </c>
      <c r="C47" s="141">
        <v>0.11</v>
      </c>
      <c r="D47" s="141">
        <v>-0.02</v>
      </c>
      <c r="E47" s="141">
        <v>0.5</v>
      </c>
      <c r="F47" s="141">
        <v>0.67</v>
      </c>
      <c r="G47" s="141">
        <v>0.67</v>
      </c>
      <c r="H47" s="141">
        <v>0.52</v>
      </c>
      <c r="I47" s="141">
        <v>-0.68</v>
      </c>
      <c r="J47" s="139">
        <v>-0.57999999999999996</v>
      </c>
      <c r="K47" s="141">
        <v>0.11</v>
      </c>
      <c r="L47" s="141">
        <v>-0.37</v>
      </c>
      <c r="M47" s="139">
        <v>-0.48</v>
      </c>
      <c r="N47" s="140">
        <v>1.71</v>
      </c>
    </row>
    <row r="48" spans="1:14" s="130" customFormat="1" ht="17.100000000000001" customHeight="1" x14ac:dyDescent="0.3">
      <c r="A48" s="138">
        <v>1997</v>
      </c>
      <c r="B48" s="141">
        <v>0.97</v>
      </c>
      <c r="C48" s="141">
        <v>0.72</v>
      </c>
      <c r="D48" s="141">
        <v>1.22</v>
      </c>
      <c r="E48" s="141">
        <v>-0.16</v>
      </c>
      <c r="F48" s="141">
        <v>-0.92</v>
      </c>
      <c r="G48" s="141">
        <v>-0.34</v>
      </c>
      <c r="H48" s="141">
        <v>-0.52</v>
      </c>
      <c r="I48" s="141">
        <v>-0.56999999999999995</v>
      </c>
      <c r="J48" s="139">
        <v>-0.21</v>
      </c>
      <c r="K48" s="141">
        <v>0.27</v>
      </c>
      <c r="L48" s="141">
        <v>0.17</v>
      </c>
      <c r="M48" s="139">
        <v>0.59</v>
      </c>
      <c r="N48" s="140">
        <v>1.22</v>
      </c>
    </row>
    <row r="49" spans="1:14" s="130" customFormat="1" ht="17.100000000000001" customHeight="1" x14ac:dyDescent="0.3">
      <c r="A49" s="138">
        <v>1998</v>
      </c>
      <c r="B49" s="141">
        <v>1.24</v>
      </c>
      <c r="C49" s="141">
        <v>0.62</v>
      </c>
      <c r="D49" s="141">
        <v>0.79</v>
      </c>
      <c r="E49" s="141">
        <v>0.85</v>
      </c>
      <c r="F49" s="141">
        <v>1.38</v>
      </c>
      <c r="G49" s="141">
        <v>0.13</v>
      </c>
      <c r="H49" s="141">
        <v>-0.99</v>
      </c>
      <c r="I49" s="141">
        <v>-1.2</v>
      </c>
      <c r="J49" s="139">
        <v>-0.47</v>
      </c>
      <c r="K49" s="141">
        <v>-0.02</v>
      </c>
      <c r="L49" s="141">
        <v>-0.46</v>
      </c>
      <c r="M49" s="139">
        <v>0.1</v>
      </c>
      <c r="N49" s="140">
        <v>1.95</v>
      </c>
    </row>
    <row r="50" spans="1:14" s="130" customFormat="1" ht="17.100000000000001" customHeight="1" x14ac:dyDescent="0.3">
      <c r="A50" s="138">
        <v>1999</v>
      </c>
      <c r="B50" s="141">
        <v>0.9</v>
      </c>
      <c r="C50" s="141">
        <v>2.71</v>
      </c>
      <c r="D50" s="141">
        <v>2.0099999999999998</v>
      </c>
      <c r="E50" s="141">
        <v>-0.23</v>
      </c>
      <c r="F50" s="141">
        <v>-0.95</v>
      </c>
      <c r="G50" s="141">
        <v>-1.28</v>
      </c>
      <c r="H50" s="141">
        <v>-0.24</v>
      </c>
      <c r="I50" s="141">
        <v>0.13</v>
      </c>
      <c r="J50" s="139">
        <v>0.34</v>
      </c>
      <c r="K50" s="141">
        <v>1.77</v>
      </c>
      <c r="L50" s="141">
        <v>1.35</v>
      </c>
      <c r="M50" s="139">
        <v>1.41</v>
      </c>
      <c r="N50" s="140">
        <v>8.14</v>
      </c>
    </row>
    <row r="51" spans="1:14" s="130" customFormat="1" ht="17.100000000000001" customHeight="1" x14ac:dyDescent="0.3">
      <c r="A51" s="138">
        <v>2000</v>
      </c>
      <c r="B51" s="141">
        <v>0.84</v>
      </c>
      <c r="C51" s="141">
        <v>-0.25</v>
      </c>
      <c r="D51" s="141">
        <v>-0.46</v>
      </c>
      <c r="E51" s="141">
        <v>-0.36</v>
      </c>
      <c r="F51" s="141">
        <v>-0.67</v>
      </c>
      <c r="G51" s="141">
        <v>0.11</v>
      </c>
      <c r="H51" s="141">
        <v>1.78</v>
      </c>
      <c r="I51" s="141">
        <v>2.0699999999999998</v>
      </c>
      <c r="J51" s="139">
        <v>0.53</v>
      </c>
      <c r="K51" s="141">
        <v>0.16</v>
      </c>
      <c r="L51" s="141">
        <v>-7.0000000000000007E-2</v>
      </c>
      <c r="M51" s="139">
        <v>-0.48</v>
      </c>
      <c r="N51" s="140">
        <v>3.2</v>
      </c>
    </row>
    <row r="52" spans="1:14" s="130" customFormat="1" ht="17.100000000000001" customHeight="1" x14ac:dyDescent="0.3">
      <c r="A52" s="138">
        <v>2001</v>
      </c>
      <c r="B52" s="141">
        <v>0.63</v>
      </c>
      <c r="C52" s="141">
        <v>0.05</v>
      </c>
      <c r="D52" s="141">
        <v>1.17</v>
      </c>
      <c r="E52" s="141">
        <v>1.8</v>
      </c>
      <c r="F52" s="141">
        <v>0.57999999999999996</v>
      </c>
      <c r="G52" s="141">
        <v>0.1</v>
      </c>
      <c r="H52" s="141">
        <v>0.67</v>
      </c>
      <c r="I52" s="141">
        <v>0.83</v>
      </c>
      <c r="J52" s="139">
        <v>0.39</v>
      </c>
      <c r="K52" s="141">
        <v>1.1499999999999999</v>
      </c>
      <c r="L52" s="141">
        <v>1.31</v>
      </c>
      <c r="M52" s="139">
        <v>0.56000000000000005</v>
      </c>
      <c r="N52" s="140">
        <v>9.6300000000000008</v>
      </c>
    </row>
    <row r="53" spans="1:14" s="130" customFormat="1" ht="17.100000000000001" customHeight="1" x14ac:dyDescent="0.3">
      <c r="A53" s="138">
        <v>2002</v>
      </c>
      <c r="B53" s="141">
        <v>0.85</v>
      </c>
      <c r="C53" s="141">
        <v>0.2</v>
      </c>
      <c r="D53" s="141">
        <v>0.39</v>
      </c>
      <c r="E53" s="141">
        <v>-0.32</v>
      </c>
      <c r="F53" s="141">
        <v>-0.59</v>
      </c>
      <c r="G53" s="141">
        <v>0.08</v>
      </c>
      <c r="H53" s="141">
        <v>1.05</v>
      </c>
      <c r="I53" s="141">
        <v>1.94</v>
      </c>
      <c r="J53" s="139">
        <v>1.96</v>
      </c>
      <c r="K53" s="141">
        <v>2.79</v>
      </c>
      <c r="L53" s="141">
        <v>5.85</v>
      </c>
      <c r="M53" s="139">
        <v>3.91</v>
      </c>
      <c r="N53" s="140">
        <v>19.47</v>
      </c>
    </row>
    <row r="54" spans="1:14" s="130" customFormat="1" ht="17.100000000000001" customHeight="1" x14ac:dyDescent="0.3">
      <c r="A54" s="138">
        <v>2003</v>
      </c>
      <c r="B54" s="141">
        <v>2.15</v>
      </c>
      <c r="C54" s="141">
        <v>1.22</v>
      </c>
      <c r="D54" s="141">
        <v>1.66</v>
      </c>
      <c r="E54" s="141">
        <v>1.01</v>
      </c>
      <c r="F54" s="141">
        <v>0.63</v>
      </c>
      <c r="G54" s="141">
        <v>-0.34</v>
      </c>
      <c r="H54" s="141">
        <v>-0.67</v>
      </c>
      <c r="I54" s="141">
        <v>-0.27</v>
      </c>
      <c r="J54" s="139">
        <v>0.78</v>
      </c>
      <c r="K54" s="141">
        <v>0.46</v>
      </c>
      <c r="L54" s="141">
        <v>0.25</v>
      </c>
      <c r="M54" s="139">
        <v>0.39</v>
      </c>
      <c r="N54" s="140">
        <v>7.48</v>
      </c>
    </row>
    <row r="55" spans="1:14" s="130" customFormat="1" ht="17.100000000000001" customHeight="1" x14ac:dyDescent="0.3">
      <c r="A55" s="138">
        <v>2004</v>
      </c>
      <c r="B55" s="141">
        <v>0.88</v>
      </c>
      <c r="C55" s="141">
        <v>0.15</v>
      </c>
      <c r="D55" s="141">
        <v>0.43</v>
      </c>
      <c r="E55" s="141">
        <v>-0.34</v>
      </c>
      <c r="F55" s="141">
        <v>0.23</v>
      </c>
      <c r="G55" s="141">
        <v>0.72</v>
      </c>
      <c r="H55" s="141">
        <v>0.67</v>
      </c>
      <c r="I55" s="141">
        <v>0.85</v>
      </c>
      <c r="J55" s="141">
        <v>-0.19</v>
      </c>
      <c r="K55" s="141">
        <v>-0.23</v>
      </c>
      <c r="L55" s="141">
        <v>-0.01</v>
      </c>
      <c r="M55" s="141">
        <v>0.65</v>
      </c>
      <c r="N55" s="140">
        <v>3.86</v>
      </c>
    </row>
    <row r="56" spans="1:14" s="130" customFormat="1" ht="17.100000000000001" customHeight="1" x14ac:dyDescent="0.3">
      <c r="A56" s="138">
        <v>2005</v>
      </c>
      <c r="B56" s="141">
        <v>0.78</v>
      </c>
      <c r="C56" s="141">
        <v>0.49</v>
      </c>
      <c r="D56" s="141">
        <v>0.26</v>
      </c>
      <c r="E56" s="141">
        <v>0.81</v>
      </c>
      <c r="F56" s="141">
        <v>0.65</v>
      </c>
      <c r="G56" s="141">
        <v>-0.67</v>
      </c>
      <c r="H56" s="141">
        <v>-0.77</v>
      </c>
      <c r="I56" s="141">
        <v>-0.73</v>
      </c>
      <c r="J56" s="141">
        <v>-0.25</v>
      </c>
      <c r="K56" s="141">
        <v>0.27</v>
      </c>
      <c r="L56" s="141">
        <v>0.88</v>
      </c>
      <c r="M56" s="141">
        <v>0.27</v>
      </c>
      <c r="N56" s="140">
        <v>1.99</v>
      </c>
    </row>
    <row r="57" spans="1:14" s="130" customFormat="1" ht="17.100000000000001" customHeight="1" x14ac:dyDescent="0.3">
      <c r="A57" s="138">
        <v>2006</v>
      </c>
      <c r="B57" s="141">
        <v>0.11</v>
      </c>
      <c r="C57" s="141">
        <v>-0.28000000000000003</v>
      </c>
      <c r="D57" s="141">
        <v>-0.24</v>
      </c>
      <c r="E57" s="141">
        <v>-0.27</v>
      </c>
      <c r="F57" s="141">
        <v>-0.03</v>
      </c>
      <c r="G57" s="141">
        <v>-0.61</v>
      </c>
      <c r="H57" s="141">
        <v>0.09</v>
      </c>
      <c r="I57" s="141">
        <v>7.0000000000000007E-2</v>
      </c>
      <c r="J57" s="141">
        <v>0.08</v>
      </c>
      <c r="K57" s="141">
        <v>0.88</v>
      </c>
      <c r="L57" s="141">
        <v>1.05</v>
      </c>
      <c r="M57" s="141">
        <v>0.39</v>
      </c>
      <c r="N57" s="140">
        <v>1.23</v>
      </c>
    </row>
    <row r="58" spans="1:14" s="130" customFormat="1" ht="17.100000000000001" customHeight="1" x14ac:dyDescent="0.3">
      <c r="A58" s="138">
        <v>2007</v>
      </c>
      <c r="B58" s="141">
        <v>0.84</v>
      </c>
      <c r="C58" s="141">
        <v>0.78</v>
      </c>
      <c r="D58" s="141">
        <v>0.98</v>
      </c>
      <c r="E58" s="141">
        <v>0.03</v>
      </c>
      <c r="F58" s="141">
        <v>0.16</v>
      </c>
      <c r="G58" s="141">
        <v>1.0900000000000001</v>
      </c>
      <c r="H58" s="141">
        <v>1.27</v>
      </c>
      <c r="I58" s="141">
        <v>1.39</v>
      </c>
      <c r="J58" s="141">
        <v>0.44</v>
      </c>
      <c r="K58" s="141">
        <v>0.52</v>
      </c>
      <c r="L58" s="141">
        <v>0.73</v>
      </c>
      <c r="M58" s="141">
        <v>2.06</v>
      </c>
      <c r="N58" s="140">
        <v>10.79</v>
      </c>
    </row>
    <row r="59" spans="1:14" s="130" customFormat="1" ht="17.100000000000001" customHeight="1" x14ac:dyDescent="0.3">
      <c r="A59" s="138">
        <v>2008</v>
      </c>
      <c r="B59" s="141">
        <v>1.52</v>
      </c>
      <c r="C59" s="141">
        <v>0.6</v>
      </c>
      <c r="D59" s="141">
        <v>0.89</v>
      </c>
      <c r="E59" s="141">
        <v>1.29</v>
      </c>
      <c r="F59" s="141">
        <v>1.95</v>
      </c>
      <c r="G59" s="141">
        <v>2.11</v>
      </c>
      <c r="H59" s="141">
        <v>1.05</v>
      </c>
      <c r="I59" s="141">
        <v>-0.18</v>
      </c>
      <c r="J59" s="141">
        <v>-0.27</v>
      </c>
      <c r="K59" s="141">
        <v>0.69</v>
      </c>
      <c r="L59" s="141">
        <v>0.61</v>
      </c>
      <c r="M59" s="141">
        <v>0.36</v>
      </c>
      <c r="N59" s="140">
        <v>11.11</v>
      </c>
    </row>
    <row r="60" spans="1:14" s="130" customFormat="1" ht="17.100000000000001" customHeight="1" x14ac:dyDescent="0.3">
      <c r="A60" s="138">
        <v>2009</v>
      </c>
      <c r="B60" s="141">
        <v>0.75</v>
      </c>
      <c r="C60" s="141">
        <v>0.27</v>
      </c>
      <c r="D60" s="141">
        <v>0.3</v>
      </c>
      <c r="E60" s="141">
        <v>0.15</v>
      </c>
      <c r="F60" s="141">
        <v>0.44</v>
      </c>
      <c r="G60" s="141">
        <v>0.7</v>
      </c>
      <c r="H60" s="141">
        <v>-0.06</v>
      </c>
      <c r="I60" s="141">
        <v>-0.01</v>
      </c>
      <c r="J60" s="141">
        <v>-0.14000000000000001</v>
      </c>
      <c r="K60" s="141">
        <v>-0.09</v>
      </c>
      <c r="L60" s="141">
        <v>0.57999999999999996</v>
      </c>
      <c r="M60" s="141">
        <v>0.24</v>
      </c>
      <c r="N60" s="140">
        <v>3.18</v>
      </c>
    </row>
    <row r="61" spans="1:14" s="130" customFormat="1" ht="17.100000000000001" customHeight="1" x14ac:dyDescent="0.3">
      <c r="A61" s="138">
        <v>2010</v>
      </c>
      <c r="B61" s="141">
        <v>1.1299999999999999</v>
      </c>
      <c r="C61" s="141">
        <v>0.96</v>
      </c>
      <c r="D61" s="141">
        <v>1.55</v>
      </c>
      <c r="E61" s="141">
        <v>1.45</v>
      </c>
      <c r="F61" s="141">
        <v>0.28000000000000003</v>
      </c>
      <c r="G61" s="141">
        <v>-0.9</v>
      </c>
      <c r="H61" s="141">
        <v>-0.76</v>
      </c>
      <c r="I61" s="141">
        <v>-0.24</v>
      </c>
      <c r="J61" s="141">
        <v>1.08</v>
      </c>
      <c r="K61" s="141">
        <v>1.89</v>
      </c>
      <c r="L61" s="141">
        <v>2.2200000000000002</v>
      </c>
      <c r="M61" s="141">
        <v>1.32</v>
      </c>
      <c r="N61" s="140">
        <v>10.39</v>
      </c>
    </row>
    <row r="62" spans="1:14" s="130" customFormat="1" ht="17.100000000000001" customHeight="1" x14ac:dyDescent="0.3">
      <c r="A62" s="138">
        <v>2011</v>
      </c>
      <c r="B62" s="141">
        <v>1.1599999999999999</v>
      </c>
      <c r="C62" s="141">
        <v>0.23</v>
      </c>
      <c r="D62" s="141">
        <v>0.75</v>
      </c>
      <c r="E62" s="141">
        <v>0.57999999999999996</v>
      </c>
      <c r="F62" s="141">
        <v>0.63</v>
      </c>
      <c r="G62" s="141">
        <v>-0.26</v>
      </c>
      <c r="H62" s="141">
        <v>-0.34</v>
      </c>
      <c r="I62" s="141">
        <v>0.72</v>
      </c>
      <c r="J62" s="141">
        <v>0.64</v>
      </c>
      <c r="K62" s="141">
        <v>0.56000000000000005</v>
      </c>
      <c r="L62" s="141">
        <v>1.08</v>
      </c>
      <c r="M62" s="141">
        <v>1.23</v>
      </c>
      <c r="N62" s="140">
        <v>7.18</v>
      </c>
    </row>
    <row r="63" spans="1:14" s="130" customFormat="1" ht="17.100000000000001" customHeight="1" x14ac:dyDescent="0.3">
      <c r="A63" s="138">
        <v>2012</v>
      </c>
      <c r="B63" s="141">
        <v>0.86</v>
      </c>
      <c r="C63" s="141">
        <v>0.19</v>
      </c>
      <c r="D63" s="141">
        <v>0.25</v>
      </c>
      <c r="E63" s="141">
        <v>0.51</v>
      </c>
      <c r="F63" s="141">
        <v>0.73</v>
      </c>
      <c r="G63" s="141">
        <v>0.68</v>
      </c>
      <c r="H63" s="141">
        <v>0.91</v>
      </c>
      <c r="I63" s="141">
        <v>0.88</v>
      </c>
      <c r="J63" s="141">
        <v>1.26</v>
      </c>
      <c r="K63" s="141">
        <v>1.36</v>
      </c>
      <c r="L63" s="141">
        <v>0.79</v>
      </c>
      <c r="M63" s="141">
        <v>1.03</v>
      </c>
      <c r="N63" s="140">
        <v>9.86</v>
      </c>
    </row>
    <row r="64" spans="1:14" s="130" customFormat="1" ht="17.100000000000001" customHeight="1" x14ac:dyDescent="0.3">
      <c r="A64" s="138">
        <v>2013</v>
      </c>
      <c r="B64" s="141">
        <v>1.99</v>
      </c>
      <c r="C64" s="141">
        <v>1.45</v>
      </c>
      <c r="D64" s="141">
        <v>1.1399999999999999</v>
      </c>
      <c r="E64" s="141">
        <v>0.96</v>
      </c>
      <c r="F64" s="141">
        <v>0.31</v>
      </c>
      <c r="G64" s="141">
        <v>0.04</v>
      </c>
      <c r="H64" s="141">
        <v>-0.33</v>
      </c>
      <c r="I64" s="141">
        <v>0.01</v>
      </c>
      <c r="J64" s="141">
        <v>0.14000000000000001</v>
      </c>
      <c r="K64" s="141">
        <v>1.03</v>
      </c>
      <c r="L64" s="141">
        <v>0.56000000000000005</v>
      </c>
      <c r="M64" s="141">
        <v>0.89</v>
      </c>
      <c r="N64" s="140">
        <v>8.48</v>
      </c>
    </row>
    <row r="65" spans="1:20" s="130" customFormat="1" ht="17.100000000000001" customHeight="1" x14ac:dyDescent="0.3">
      <c r="A65" s="95">
        <v>2014</v>
      </c>
      <c r="B65" s="146">
        <v>0.84</v>
      </c>
      <c r="C65" s="146">
        <v>0.56000000000000005</v>
      </c>
      <c r="D65" s="146">
        <v>1.92</v>
      </c>
      <c r="E65" s="146">
        <v>1.19</v>
      </c>
      <c r="F65" s="146">
        <v>0.57999999999999996</v>
      </c>
      <c r="G65" s="146">
        <v>-0.11</v>
      </c>
      <c r="H65" s="146">
        <v>-0.15</v>
      </c>
      <c r="I65" s="146">
        <v>-0.15</v>
      </c>
      <c r="J65" s="146">
        <v>0.78</v>
      </c>
      <c r="K65" s="146">
        <v>0.46</v>
      </c>
      <c r="L65" s="146">
        <v>0.77</v>
      </c>
      <c r="M65" s="146">
        <v>1.08</v>
      </c>
      <c r="N65" s="96">
        <v>8.0299999999999994</v>
      </c>
    </row>
    <row r="66" spans="1:20" s="130" customFormat="1" ht="17.100000000000001" customHeight="1" x14ac:dyDescent="0.3">
      <c r="A66" s="95">
        <v>2015</v>
      </c>
      <c r="B66" s="96">
        <v>1.48</v>
      </c>
      <c r="C66" s="96">
        <v>0.81</v>
      </c>
      <c r="D66" s="96">
        <v>1.17</v>
      </c>
      <c r="E66" s="96">
        <v>0.97</v>
      </c>
      <c r="F66" s="96">
        <v>1.37</v>
      </c>
      <c r="G66" s="146">
        <v>0.63</v>
      </c>
      <c r="H66" s="146">
        <v>0.65</v>
      </c>
      <c r="I66" s="146">
        <v>-0.01</v>
      </c>
      <c r="J66" s="146">
        <v>0.24</v>
      </c>
      <c r="K66" s="146">
        <v>0.77</v>
      </c>
      <c r="L66" s="146">
        <v>1.83</v>
      </c>
      <c r="M66" s="96">
        <v>1.5</v>
      </c>
      <c r="N66" s="96">
        <v>12.03</v>
      </c>
    </row>
    <row r="67" spans="1:20" s="130" customFormat="1" ht="17.100000000000001" customHeight="1" x14ac:dyDescent="0.3">
      <c r="A67" s="95">
        <v>2016</v>
      </c>
      <c r="B67" s="96">
        <v>2.2799999999999998</v>
      </c>
      <c r="C67" s="96">
        <v>1.06</v>
      </c>
      <c r="D67" s="96">
        <v>1.24</v>
      </c>
      <c r="E67" s="96">
        <v>1.0900000000000001</v>
      </c>
      <c r="F67" s="96">
        <v>0.78</v>
      </c>
      <c r="G67" s="96">
        <v>0.71</v>
      </c>
      <c r="H67" s="96">
        <v>1.32</v>
      </c>
      <c r="I67" s="96">
        <v>0.3</v>
      </c>
      <c r="J67" s="96">
        <v>-0.28999999999999998</v>
      </c>
      <c r="K67" s="96">
        <v>-0.05</v>
      </c>
      <c r="L67" s="96">
        <v>-0.2</v>
      </c>
      <c r="M67" s="96">
        <v>0.08</v>
      </c>
      <c r="N67" s="96">
        <v>8.6199999999999992</v>
      </c>
    </row>
    <row r="68" spans="1:20" s="130" customFormat="1" ht="17.100000000000001" customHeight="1" x14ac:dyDescent="0.3">
      <c r="A68" s="95">
        <v>2017</v>
      </c>
      <c r="B68" s="96">
        <v>0.35</v>
      </c>
      <c r="C68" s="96">
        <v>-0.45</v>
      </c>
      <c r="D68" s="96">
        <v>0.34</v>
      </c>
      <c r="E68" s="96">
        <v>0.57999999999999996</v>
      </c>
      <c r="F68" s="96">
        <v>-0.35</v>
      </c>
      <c r="G68" s="96">
        <v>-0.5</v>
      </c>
      <c r="H68" s="96">
        <v>-0.47</v>
      </c>
      <c r="I68" s="96">
        <v>-1.07</v>
      </c>
      <c r="J68" s="96">
        <v>-0.41</v>
      </c>
      <c r="K68" s="96">
        <v>-0.05</v>
      </c>
      <c r="L68" s="96">
        <v>-0.38</v>
      </c>
      <c r="M68" s="96">
        <v>0.54</v>
      </c>
      <c r="N68" s="96">
        <v>-1.87</v>
      </c>
    </row>
    <row r="69" spans="1:20" s="130" customFormat="1" ht="17.100000000000001" customHeight="1" x14ac:dyDescent="0.3">
      <c r="A69" s="95">
        <v>2018</v>
      </c>
      <c r="B69" s="96">
        <v>0.74</v>
      </c>
      <c r="C69" s="96">
        <v>-0.33</v>
      </c>
      <c r="D69" s="96">
        <v>7.0000000000000007E-2</v>
      </c>
      <c r="E69" s="96">
        <v>0.09</v>
      </c>
      <c r="F69" s="96">
        <v>0.32</v>
      </c>
      <c r="G69" s="96">
        <v>2.0299999999999998</v>
      </c>
      <c r="H69" s="96">
        <v>-0.12</v>
      </c>
      <c r="I69" s="96">
        <v>-0.34</v>
      </c>
      <c r="J69" s="96">
        <v>0.1</v>
      </c>
      <c r="K69" s="96">
        <v>0.59</v>
      </c>
      <c r="L69" s="96">
        <v>0.39</v>
      </c>
      <c r="M69" s="96">
        <v>0.44</v>
      </c>
      <c r="N69" s="96">
        <v>4.04</v>
      </c>
    </row>
    <row r="70" spans="1:20" s="130" customFormat="1" ht="17.100000000000001" customHeight="1" x14ac:dyDescent="0.3">
      <c r="A70" s="95">
        <v>2019</v>
      </c>
      <c r="B70" s="96">
        <v>0.9</v>
      </c>
      <c r="C70" s="96">
        <v>0.78</v>
      </c>
      <c r="D70" s="96">
        <v>1.37</v>
      </c>
      <c r="E70" s="96">
        <v>0.63</v>
      </c>
      <c r="F70" s="96">
        <v>-0.56000000000000005</v>
      </c>
      <c r="G70" s="96">
        <v>-0.25</v>
      </c>
      <c r="H70" s="96">
        <v>0.01</v>
      </c>
      <c r="I70" s="96">
        <v>-0.35</v>
      </c>
      <c r="J70" s="96">
        <v>-0.43</v>
      </c>
      <c r="K70" s="96">
        <v>0.05</v>
      </c>
      <c r="L70" s="96">
        <v>0.72</v>
      </c>
      <c r="M70" s="96">
        <v>3.38</v>
      </c>
      <c r="N70" s="96">
        <v>6.37</v>
      </c>
    </row>
    <row r="71" spans="1:20" s="130" customFormat="1" ht="17.100000000000001" customHeight="1" x14ac:dyDescent="0.3">
      <c r="A71" s="95">
        <v>2020</v>
      </c>
      <c r="B71" s="96">
        <v>0.39</v>
      </c>
      <c r="C71" s="96">
        <v>0.11</v>
      </c>
      <c r="D71" s="96">
        <v>1.1299999999999999</v>
      </c>
      <c r="E71" s="96">
        <v>1.79</v>
      </c>
      <c r="F71" s="96">
        <v>0.24</v>
      </c>
      <c r="G71" s="96">
        <v>0.38</v>
      </c>
      <c r="H71" s="96">
        <v>0.01</v>
      </c>
      <c r="I71" s="96">
        <v>0.78</v>
      </c>
      <c r="J71" s="96">
        <v>2.2799999999999998</v>
      </c>
      <c r="K71" s="96">
        <v>1.93</v>
      </c>
      <c r="L71" s="96">
        <v>2.54</v>
      </c>
      <c r="M71" s="96">
        <v>1.74</v>
      </c>
      <c r="N71" s="96">
        <v>14.09</v>
      </c>
    </row>
    <row r="72" spans="1:20" s="130" customFormat="1" ht="17.100000000000001" customHeight="1" x14ac:dyDescent="0.3">
      <c r="A72" s="95">
        <v>2021</v>
      </c>
      <c r="B72" s="96">
        <v>1.02</v>
      </c>
      <c r="C72" s="96">
        <v>0.27</v>
      </c>
      <c r="D72" s="96">
        <v>0.13</v>
      </c>
      <c r="E72" s="96">
        <v>0.4</v>
      </c>
      <c r="F72" s="96">
        <v>0.44</v>
      </c>
      <c r="G72" s="96">
        <v>0.43</v>
      </c>
      <c r="H72" s="96">
        <v>0.6</v>
      </c>
      <c r="I72" s="96">
        <v>1.39</v>
      </c>
      <c r="J72" s="96">
        <v>1.02</v>
      </c>
      <c r="K72" s="96">
        <v>1.17</v>
      </c>
      <c r="L72" s="96">
        <v>-0.04</v>
      </c>
      <c r="M72" s="96">
        <v>0.84</v>
      </c>
      <c r="N72" s="96">
        <v>7.94</v>
      </c>
    </row>
    <row r="73" spans="1:20" s="130" customFormat="1" ht="17.100000000000001" customHeight="1" x14ac:dyDescent="0.3">
      <c r="A73" s="95">
        <v>2022</v>
      </c>
      <c r="B73" s="96">
        <v>1.1100000000000001</v>
      </c>
      <c r="C73" s="96">
        <v>1.28</v>
      </c>
      <c r="D73" s="96">
        <v>2.42</v>
      </c>
      <c r="E73" s="96">
        <v>2.06</v>
      </c>
      <c r="F73" s="96">
        <v>0.48</v>
      </c>
      <c r="G73" s="96">
        <v>0.8</v>
      </c>
      <c r="H73" s="96">
        <v>1.3</v>
      </c>
      <c r="I73" s="96">
        <v>0.24</v>
      </c>
      <c r="J73" s="96">
        <v>-0.51</v>
      </c>
      <c r="K73" s="96">
        <v>0.72</v>
      </c>
      <c r="L73" s="96">
        <v>0.53</v>
      </c>
      <c r="M73" s="96">
        <v>0.66</v>
      </c>
      <c r="N73" s="96">
        <v>11.64</v>
      </c>
    </row>
    <row r="74" spans="1:20" s="130" customFormat="1" ht="17.100000000000001" customHeight="1" x14ac:dyDescent="0.3">
      <c r="A74" s="95">
        <v>2023</v>
      </c>
      <c r="B74" s="96">
        <v>0.59</v>
      </c>
      <c r="C74" s="96">
        <v>0.16</v>
      </c>
      <c r="D74" s="96">
        <v>0.05</v>
      </c>
      <c r="E74" s="96">
        <v>0.71</v>
      </c>
      <c r="F74" s="96">
        <v>0.16</v>
      </c>
      <c r="G74" s="96">
        <v>-0.66</v>
      </c>
      <c r="H74" s="96">
        <v>-0.46</v>
      </c>
      <c r="I74" s="96">
        <v>-0.85</v>
      </c>
      <c r="J74" s="96">
        <v>-0.71</v>
      </c>
      <c r="K74" s="96">
        <v>0.31</v>
      </c>
      <c r="L74" s="96">
        <v>0.63</v>
      </c>
      <c r="M74" s="96">
        <v>1.1100000000000001</v>
      </c>
      <c r="N74" s="96">
        <v>1.03</v>
      </c>
    </row>
    <row r="75" spans="1:20" s="130" customFormat="1" ht="17.100000000000001" customHeight="1" x14ac:dyDescent="0.3">
      <c r="A75" s="95">
        <v>2024</v>
      </c>
      <c r="B75" s="96">
        <v>1.38</v>
      </c>
      <c r="C75" s="96">
        <v>0.95</v>
      </c>
      <c r="D75" s="96">
        <v>0.53</v>
      </c>
      <c r="E75" s="96">
        <v>0.7</v>
      </c>
      <c r="F75" s="96">
        <v>0.62</v>
      </c>
      <c r="G75" s="96">
        <v>0.44</v>
      </c>
      <c r="H75" s="96">
        <v>-1</v>
      </c>
      <c r="I75" s="96">
        <v>-0.44</v>
      </c>
      <c r="J75" s="96">
        <v>0.5</v>
      </c>
      <c r="K75" s="96">
        <v>1.06</v>
      </c>
      <c r="L75" s="96">
        <v>1.55</v>
      </c>
      <c r="M75" s="96">
        <v>1.18</v>
      </c>
      <c r="N75" s="96">
        <v>7.69</v>
      </c>
    </row>
    <row r="76" spans="1:20" s="130" customFormat="1" ht="17.100000000000001" customHeight="1" x14ac:dyDescent="0.3">
      <c r="A76" s="156">
        <v>2025</v>
      </c>
      <c r="B76" s="140">
        <v>0.96</v>
      </c>
      <c r="C76" s="146">
        <f>'[1]MENSAL SUBITEM IPCA'!$R$8</f>
        <v>0.7</v>
      </c>
      <c r="D76" s="146">
        <v>1.17</v>
      </c>
      <c r="E76" s="96">
        <v>0.82</v>
      </c>
      <c r="F76" s="146">
        <v>0.17</v>
      </c>
      <c r="G76" s="140">
        <v>-0.18</v>
      </c>
      <c r="H76" s="146">
        <v>-0.27</v>
      </c>
      <c r="I76" s="140">
        <v>-0.46</v>
      </c>
      <c r="J76" s="146">
        <v>-0.26</v>
      </c>
      <c r="K76" s="140">
        <v>0.01</v>
      </c>
      <c r="L76" s="146">
        <v>-0.01</v>
      </c>
      <c r="M76" s="140">
        <v>0.27</v>
      </c>
      <c r="N76" s="96">
        <v>2.95</v>
      </c>
    </row>
    <row r="77" spans="1:20" s="130" customFormat="1" ht="17.100000000000001" customHeight="1" thickBot="1" x14ac:dyDescent="0.35">
      <c r="A77" s="147">
        <v>2026</v>
      </c>
      <c r="B77" s="157">
        <v>0.23</v>
      </c>
      <c r="C77" s="148">
        <v>0.26</v>
      </c>
      <c r="D77" s="148">
        <v>1.56</v>
      </c>
      <c r="E77" s="94"/>
      <c r="F77" s="148"/>
      <c r="G77" s="157"/>
      <c r="H77" s="148"/>
      <c r="I77" s="157"/>
      <c r="J77" s="148"/>
      <c r="K77" s="157"/>
      <c r="L77" s="148"/>
      <c r="M77" s="157"/>
      <c r="N77" s="94">
        <v>2.0699999999999998</v>
      </c>
    </row>
    <row r="78" spans="1:20" ht="16.2" thickTop="1" x14ac:dyDescent="0.3">
      <c r="A78" s="164"/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P78" s="130"/>
      <c r="Q78" s="130"/>
      <c r="R78" s="130"/>
      <c r="S78" s="130"/>
      <c r="T78" s="130"/>
    </row>
    <row r="79" spans="1:20" ht="15.6" x14ac:dyDescent="0.3">
      <c r="A79" s="162"/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</row>
  </sheetData>
  <sheetProtection selectLockedCells="1" selectUnlockedCells="1"/>
  <mergeCells count="7">
    <mergeCell ref="A79:N79"/>
    <mergeCell ref="A1:N1"/>
    <mergeCell ref="A2:N2"/>
    <mergeCell ref="A42:N42"/>
    <mergeCell ref="A40:N40"/>
    <mergeCell ref="A41:N41"/>
    <mergeCell ref="A78:N78"/>
  </mergeCells>
  <printOptions horizontalCentered="1" verticalCentered="1"/>
  <pageMargins left="0.19685039370078741" right="0.19685039370078741" top="0.31496062992125984" bottom="0.23622047244094491" header="0.23622047244094491" footer="0.27559055118110237"/>
  <pageSetup paperSize="9" scale="99" firstPageNumber="0" fitToHeight="2" orientation="landscape" horizontalDpi="300" verticalDpi="300" r:id="rId1"/>
  <headerFooter alignWithMargins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9"/>
  <sheetViews>
    <sheetView showGridLines="0" topLeftCell="A13" zoomScaleNormal="100" workbookViewId="0">
      <selection activeCell="D42" sqref="D42:E43"/>
    </sheetView>
  </sheetViews>
  <sheetFormatPr defaultColWidth="9.21875" defaultRowHeight="10.199999999999999" x14ac:dyDescent="0.2"/>
  <cols>
    <col min="1" max="1" width="9.21875" style="3"/>
    <col min="2" max="2" width="6.44140625" style="3" customWidth="1"/>
    <col min="3" max="3" width="9.77734375" style="3" customWidth="1"/>
    <col min="4" max="5" width="14.77734375" style="3" customWidth="1"/>
    <col min="6" max="6" width="10.5546875" style="3" customWidth="1"/>
    <col min="7" max="7" width="10.44140625" style="3" customWidth="1"/>
    <col min="8" max="8" width="14.21875" style="3" customWidth="1"/>
    <col min="9" max="16384" width="9.21875" style="3"/>
  </cols>
  <sheetData>
    <row r="1" spans="1:8" ht="13.8" x14ac:dyDescent="0.25">
      <c r="C1" s="174" t="s">
        <v>21</v>
      </c>
      <c r="D1" s="174"/>
      <c r="E1" s="174"/>
      <c r="F1" s="8"/>
      <c r="G1" s="8"/>
      <c r="H1" s="8"/>
    </row>
    <row r="2" spans="1:8" ht="13.8" x14ac:dyDescent="0.25">
      <c r="A2" s="3" t="s">
        <v>42</v>
      </c>
      <c r="C2" s="174" t="s">
        <v>39</v>
      </c>
      <c r="D2" s="174"/>
      <c r="E2" s="174"/>
      <c r="F2" s="8"/>
      <c r="G2" s="8"/>
      <c r="H2" s="8"/>
    </row>
    <row r="3" spans="1:8" ht="13.8" x14ac:dyDescent="0.25">
      <c r="C3" s="174" t="s">
        <v>46</v>
      </c>
      <c r="D3" s="174"/>
      <c r="E3" s="174"/>
      <c r="F3" s="8"/>
      <c r="G3" s="8"/>
      <c r="H3" s="8"/>
    </row>
    <row r="4" spans="1:8" ht="10.8" thickBot="1" x14ac:dyDescent="0.25">
      <c r="C4" s="47"/>
      <c r="D4" s="47"/>
      <c r="E4" s="47"/>
      <c r="F4" s="48"/>
      <c r="G4" s="48"/>
      <c r="H4" s="48"/>
    </row>
    <row r="5" spans="1:8" ht="10.8" thickTop="1" x14ac:dyDescent="0.2">
      <c r="C5" s="49"/>
      <c r="D5" s="175" t="s">
        <v>22</v>
      </c>
      <c r="E5" s="175"/>
      <c r="F5" s="48"/>
      <c r="G5" s="50"/>
      <c r="H5" s="48"/>
    </row>
    <row r="6" spans="1:8" ht="12" customHeight="1" x14ac:dyDescent="0.2">
      <c r="C6" s="7" t="s">
        <v>2</v>
      </c>
      <c r="D6" s="165" t="s">
        <v>5</v>
      </c>
      <c r="E6" s="165"/>
      <c r="F6" s="51"/>
      <c r="G6" s="51"/>
      <c r="H6" s="48"/>
    </row>
    <row r="7" spans="1:8" ht="15.75" customHeight="1" thickBot="1" x14ac:dyDescent="0.25">
      <c r="C7" s="52"/>
      <c r="D7" s="169" t="s">
        <v>23</v>
      </c>
      <c r="E7" s="170"/>
      <c r="F7" s="48"/>
      <c r="G7" s="48"/>
      <c r="H7" s="48"/>
    </row>
    <row r="8" spans="1:8" x14ac:dyDescent="0.2">
      <c r="C8" s="53"/>
      <c r="D8" s="61"/>
      <c r="E8" s="62"/>
    </row>
    <row r="9" spans="1:8" x14ac:dyDescent="0.2">
      <c r="C9" s="54" t="s">
        <v>47</v>
      </c>
      <c r="D9" s="166">
        <v>18.57</v>
      </c>
      <c r="E9" s="167"/>
      <c r="F9" s="48"/>
    </row>
    <row r="10" spans="1:8" x14ac:dyDescent="0.2">
      <c r="C10" s="54">
        <v>1995</v>
      </c>
      <c r="D10" s="166">
        <v>22.41</v>
      </c>
      <c r="E10" s="167"/>
      <c r="F10" s="48"/>
    </row>
    <row r="11" spans="1:8" x14ac:dyDescent="0.2">
      <c r="C11" s="54">
        <v>1996</v>
      </c>
      <c r="D11" s="166">
        <v>9.56</v>
      </c>
      <c r="E11" s="167"/>
      <c r="F11" s="48"/>
    </row>
    <row r="12" spans="1:8" x14ac:dyDescent="0.2">
      <c r="C12" s="54">
        <v>1997</v>
      </c>
      <c r="D12" s="166">
        <v>5.22</v>
      </c>
      <c r="E12" s="167"/>
      <c r="F12" s="48"/>
    </row>
    <row r="13" spans="1:8" x14ac:dyDescent="0.2">
      <c r="C13" s="54">
        <v>1998</v>
      </c>
      <c r="D13" s="166">
        <v>1.65</v>
      </c>
      <c r="E13" s="167"/>
      <c r="F13" s="48"/>
    </row>
    <row r="14" spans="1:8" x14ac:dyDescent="0.2">
      <c r="C14" s="54">
        <v>1999</v>
      </c>
      <c r="D14" s="166">
        <v>8.94</v>
      </c>
      <c r="E14" s="167"/>
      <c r="F14" s="48"/>
    </row>
    <row r="15" spans="1:8" x14ac:dyDescent="0.2">
      <c r="C15" s="54">
        <v>2000</v>
      </c>
      <c r="D15" s="166">
        <v>5.97</v>
      </c>
      <c r="E15" s="167"/>
      <c r="F15" s="48"/>
    </row>
    <row r="16" spans="1:8" x14ac:dyDescent="0.2">
      <c r="C16" s="54">
        <v>2001</v>
      </c>
      <c r="D16" s="166">
        <v>7.67</v>
      </c>
      <c r="E16" s="167"/>
      <c r="F16" s="48"/>
    </row>
    <row r="17" spans="3:6" x14ac:dyDescent="0.2">
      <c r="C17" s="54">
        <v>2002</v>
      </c>
      <c r="D17" s="166">
        <v>12.53</v>
      </c>
      <c r="E17" s="167"/>
      <c r="F17" s="48"/>
    </row>
    <row r="18" spans="3:6" x14ac:dyDescent="0.2">
      <c r="C18" s="54">
        <v>2003</v>
      </c>
      <c r="D18" s="166">
        <v>9.3000000000000007</v>
      </c>
      <c r="E18" s="167"/>
      <c r="F18" s="48"/>
    </row>
    <row r="19" spans="3:6" ht="11.25" customHeight="1" x14ac:dyDescent="0.2">
      <c r="C19" s="54">
        <v>2004</v>
      </c>
      <c r="D19" s="166">
        <v>7.6</v>
      </c>
      <c r="E19" s="167"/>
      <c r="F19" s="48"/>
    </row>
    <row r="20" spans="3:6" x14ac:dyDescent="0.2">
      <c r="C20" s="54">
        <v>2005</v>
      </c>
      <c r="D20" s="166">
        <v>5.69</v>
      </c>
      <c r="E20" s="167"/>
      <c r="F20" s="48"/>
    </row>
    <row r="21" spans="3:6" x14ac:dyDescent="0.2">
      <c r="C21" s="54">
        <v>2006</v>
      </c>
      <c r="D21" s="166">
        <v>3.14</v>
      </c>
      <c r="E21" s="167"/>
      <c r="F21" s="48"/>
    </row>
    <row r="22" spans="3:6" x14ac:dyDescent="0.2">
      <c r="C22" s="54">
        <v>2007</v>
      </c>
      <c r="D22" s="166">
        <v>4.46</v>
      </c>
      <c r="E22" s="167"/>
      <c r="F22" s="48"/>
    </row>
    <row r="23" spans="3:6" x14ac:dyDescent="0.2">
      <c r="C23" s="54">
        <v>2008</v>
      </c>
      <c r="D23" s="166">
        <v>5.9</v>
      </c>
      <c r="E23" s="167"/>
      <c r="F23" s="48"/>
    </row>
    <row r="24" spans="3:6" x14ac:dyDescent="0.2">
      <c r="C24" s="54">
        <v>2009</v>
      </c>
      <c r="D24" s="166">
        <v>4.3099999999999996</v>
      </c>
      <c r="E24" s="167"/>
    </row>
    <row r="25" spans="3:6" x14ac:dyDescent="0.2">
      <c r="C25" s="54">
        <v>2010</v>
      </c>
      <c r="D25" s="166">
        <v>5.91</v>
      </c>
      <c r="E25" s="167"/>
    </row>
    <row r="26" spans="3:6" x14ac:dyDescent="0.2">
      <c r="C26" s="54">
        <v>2011</v>
      </c>
      <c r="D26" s="166">
        <v>6.5</v>
      </c>
      <c r="E26" s="167"/>
    </row>
    <row r="27" spans="3:6" x14ac:dyDescent="0.2">
      <c r="C27" s="54">
        <v>2012</v>
      </c>
      <c r="D27" s="166">
        <v>5.84</v>
      </c>
      <c r="E27" s="167"/>
    </row>
    <row r="28" spans="3:6" x14ac:dyDescent="0.2">
      <c r="C28" s="54">
        <v>2013</v>
      </c>
      <c r="D28" s="166">
        <v>5.91</v>
      </c>
      <c r="E28" s="167"/>
    </row>
    <row r="29" spans="3:6" x14ac:dyDescent="0.2">
      <c r="C29" s="54">
        <v>2014</v>
      </c>
      <c r="D29" s="166">
        <v>6.41</v>
      </c>
      <c r="E29" s="167"/>
    </row>
    <row r="30" spans="3:6" x14ac:dyDescent="0.2">
      <c r="C30" s="99">
        <v>2015</v>
      </c>
      <c r="D30" s="167">
        <v>10.67</v>
      </c>
      <c r="E30" s="167"/>
    </row>
    <row r="31" spans="3:6" x14ac:dyDescent="0.2">
      <c r="C31" s="100">
        <v>2016</v>
      </c>
      <c r="D31" s="168">
        <v>6.29</v>
      </c>
      <c r="E31" s="167"/>
    </row>
    <row r="32" spans="3:6" x14ac:dyDescent="0.2">
      <c r="C32" s="99">
        <v>2017</v>
      </c>
      <c r="D32" s="167">
        <v>2.95</v>
      </c>
      <c r="E32" s="167"/>
    </row>
    <row r="33" spans="3:6" x14ac:dyDescent="0.2">
      <c r="C33" s="99">
        <v>2018</v>
      </c>
      <c r="D33" s="168">
        <v>3.75</v>
      </c>
      <c r="E33" s="167"/>
    </row>
    <row r="34" spans="3:6" x14ac:dyDescent="0.2">
      <c r="C34" s="99">
        <v>2019</v>
      </c>
      <c r="D34" s="167">
        <v>4.3099999999999996</v>
      </c>
      <c r="E34" s="167"/>
    </row>
    <row r="35" spans="3:6" x14ac:dyDescent="0.2">
      <c r="C35" s="99">
        <v>2020</v>
      </c>
      <c r="D35" s="168">
        <v>4.5199999999999996</v>
      </c>
      <c r="E35" s="167"/>
    </row>
    <row r="36" spans="3:6" ht="11.25" customHeight="1" x14ac:dyDescent="0.2">
      <c r="C36" s="99">
        <v>2021</v>
      </c>
      <c r="D36" s="167">
        <v>10.06</v>
      </c>
      <c r="E36" s="167"/>
      <c r="F36" s="64"/>
    </row>
    <row r="37" spans="3:6" ht="11.25" customHeight="1" x14ac:dyDescent="0.2">
      <c r="C37" s="99">
        <v>2022</v>
      </c>
      <c r="D37" s="167">
        <v>5.79</v>
      </c>
      <c r="E37" s="167"/>
      <c r="F37" s="64"/>
    </row>
    <row r="38" spans="3:6" ht="11.25" customHeight="1" x14ac:dyDescent="0.2">
      <c r="C38" s="99">
        <v>2023</v>
      </c>
      <c r="D38" s="167">
        <v>4.62</v>
      </c>
      <c r="E38" s="167"/>
      <c r="F38" s="64"/>
    </row>
    <row r="39" spans="3:6" ht="11.25" customHeight="1" x14ac:dyDescent="0.2">
      <c r="C39" s="99">
        <v>2024</v>
      </c>
      <c r="D39" s="167">
        <v>4.83</v>
      </c>
      <c r="E39" s="167"/>
      <c r="F39" s="64"/>
    </row>
    <row r="40" spans="3:6" ht="11.25" customHeight="1" x14ac:dyDescent="0.2">
      <c r="C40" s="99">
        <v>2025</v>
      </c>
      <c r="D40" s="173">
        <v>4.26</v>
      </c>
      <c r="E40" s="173"/>
      <c r="F40" s="64"/>
    </row>
    <row r="41" spans="3:6" ht="13.5" customHeight="1" thickBot="1" x14ac:dyDescent="0.25">
      <c r="C41" s="101">
        <v>2026</v>
      </c>
      <c r="D41" s="171">
        <v>1.92</v>
      </c>
      <c r="E41" s="171"/>
    </row>
    <row r="42" spans="3:6" ht="10.8" thickTop="1" x14ac:dyDescent="0.2">
      <c r="C42" s="102" t="s">
        <v>42</v>
      </c>
      <c r="D42" s="172">
        <v>780.16</v>
      </c>
      <c r="E42" s="172"/>
    </row>
    <row r="43" spans="3:6" ht="16.2" x14ac:dyDescent="0.2">
      <c r="C43" s="103" t="s">
        <v>48</v>
      </c>
      <c r="D43" s="172"/>
      <c r="E43" s="172"/>
    </row>
    <row r="44" spans="3:6" ht="9.75" customHeight="1" x14ac:dyDescent="0.2">
      <c r="C44" s="6"/>
    </row>
    <row r="47" spans="3:6" x14ac:dyDescent="0.2">
      <c r="F47" s="67"/>
    </row>
    <row r="49" spans="1:7" ht="15.6" x14ac:dyDescent="0.3">
      <c r="A49" s="151"/>
      <c r="B49" s="151"/>
      <c r="F49" s="151"/>
      <c r="G49" s="151"/>
    </row>
    <row r="50" spans="1:7" ht="15.6" x14ac:dyDescent="0.3">
      <c r="C50" s="151"/>
      <c r="D50" s="151"/>
      <c r="E50" s="151"/>
    </row>
    <row r="51" spans="1:7" x14ac:dyDescent="0.2">
      <c r="F51" s="67"/>
    </row>
    <row r="53" spans="1:7" x14ac:dyDescent="0.2">
      <c r="F53" s="67"/>
    </row>
    <row r="54" spans="1:7" x14ac:dyDescent="0.2">
      <c r="A54" s="3" t="s">
        <v>42</v>
      </c>
    </row>
    <row r="55" spans="1:7" x14ac:dyDescent="0.2">
      <c r="F55" s="67"/>
    </row>
    <row r="57" spans="1:7" x14ac:dyDescent="0.2">
      <c r="F57" s="67"/>
    </row>
    <row r="60" spans="1:7" x14ac:dyDescent="0.2">
      <c r="F60" s="67"/>
    </row>
    <row r="62" spans="1:7" x14ac:dyDescent="0.2">
      <c r="F62" s="67"/>
    </row>
    <row r="64" spans="1:7" x14ac:dyDescent="0.2">
      <c r="F64" s="67"/>
    </row>
    <row r="66" spans="6:6" x14ac:dyDescent="0.2">
      <c r="F66" s="67"/>
    </row>
    <row r="67" spans="6:6" ht="12.75" customHeight="1" x14ac:dyDescent="0.2"/>
    <row r="68" spans="6:6" ht="12.75" customHeight="1" x14ac:dyDescent="0.2"/>
    <row r="72" spans="6:6" ht="10.050000000000001" customHeight="1" x14ac:dyDescent="0.2"/>
    <row r="81" spans="1:1" x14ac:dyDescent="0.2">
      <c r="A81" s="3" t="s">
        <v>42</v>
      </c>
    </row>
    <row r="96" spans="1:1" x14ac:dyDescent="0.2">
      <c r="A96" s="3" t="s">
        <v>42</v>
      </c>
    </row>
    <row r="97" spans="1:1" x14ac:dyDescent="0.2">
      <c r="A97" s="3" t="s">
        <v>42</v>
      </c>
    </row>
    <row r="100" spans="1:1" x14ac:dyDescent="0.2">
      <c r="A100" s="3" t="s">
        <v>42</v>
      </c>
    </row>
    <row r="106" spans="1:1" x14ac:dyDescent="0.2">
      <c r="A106" s="3" t="s">
        <v>42</v>
      </c>
    </row>
    <row r="150" spans="1:1" x14ac:dyDescent="0.2">
      <c r="A150" s="3" t="s">
        <v>42</v>
      </c>
    </row>
    <row r="154" spans="1:1" x14ac:dyDescent="0.2">
      <c r="A154" s="3" t="s">
        <v>42</v>
      </c>
    </row>
    <row r="226" spans="1:1" x14ac:dyDescent="0.2">
      <c r="A226" s="3" t="s">
        <v>42</v>
      </c>
    </row>
    <row r="299" spans="1:1" x14ac:dyDescent="0.2">
      <c r="A299" s="3" t="s">
        <v>42</v>
      </c>
    </row>
    <row r="369" spans="1:1" x14ac:dyDescent="0.2">
      <c r="A369" s="3" t="s">
        <v>42</v>
      </c>
    </row>
  </sheetData>
  <mergeCells count="40">
    <mergeCell ref="C1:E1"/>
    <mergeCell ref="C2:E2"/>
    <mergeCell ref="C3:E3"/>
    <mergeCell ref="D5:E5"/>
    <mergeCell ref="D14:E14"/>
    <mergeCell ref="D38:E38"/>
    <mergeCell ref="D35:E35"/>
    <mergeCell ref="D18:E18"/>
    <mergeCell ref="D19:E19"/>
    <mergeCell ref="D20:E20"/>
    <mergeCell ref="D40:E40"/>
    <mergeCell ref="D9:E9"/>
    <mergeCell ref="D10:E10"/>
    <mergeCell ref="D11:E11"/>
    <mergeCell ref="D22:E22"/>
    <mergeCell ref="D23:E23"/>
    <mergeCell ref="D21:E21"/>
    <mergeCell ref="D30:E30"/>
    <mergeCell ref="D24:E24"/>
    <mergeCell ref="D25:E25"/>
    <mergeCell ref="D7:E7"/>
    <mergeCell ref="D15:E15"/>
    <mergeCell ref="D41:E41"/>
    <mergeCell ref="D42:E43"/>
    <mergeCell ref="D36:E36"/>
    <mergeCell ref="D26:E26"/>
    <mergeCell ref="D27:E27"/>
    <mergeCell ref="D28:E28"/>
    <mergeCell ref="D31:E31"/>
    <mergeCell ref="D37:E37"/>
    <mergeCell ref="D6:E6"/>
    <mergeCell ref="D12:E12"/>
    <mergeCell ref="D13:E13"/>
    <mergeCell ref="D16:E16"/>
    <mergeCell ref="D17:E17"/>
    <mergeCell ref="D39:E39"/>
    <mergeCell ref="D29:E29"/>
    <mergeCell ref="D32:E32"/>
    <mergeCell ref="D33:E33"/>
    <mergeCell ref="D34:E34"/>
  </mergeCells>
  <phoneticPr fontId="0" type="noConversion"/>
  <printOptions horizontalCentered="1"/>
  <pageMargins left="1.7716535433070868" right="0.78740157480314965" top="1.299212598425197" bottom="0.6692913385826772" header="0.51181102362204722" footer="0.35433070866141736"/>
  <pageSetup paperSize="9" scale="95" orientation="portrait" horizontalDpi="300" verticalDpi="300" r:id="rId1"/>
  <headerFooter alignWithMargins="0"/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39af7bfc6e58e252ea4a213dc223a103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8b3f0277730176692ffeb02bf58858b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536BC0-42FC-4FDE-9502-A1309A92BA8A}"/>
</file>

<file path=customXml/itemProps2.xml><?xml version="1.0" encoding="utf-8"?>
<ds:datastoreItem xmlns:ds="http://schemas.openxmlformats.org/officeDocument/2006/customXml" ds:itemID="{DDEB58F5-CC76-4E30-AC87-6042FF33BF01}"/>
</file>

<file path=customXml/itemProps3.xml><?xml version="1.0" encoding="utf-8"?>
<ds:datastoreItem xmlns:ds="http://schemas.openxmlformats.org/officeDocument/2006/customXml" ds:itemID="{06E90EE7-BC72-4E62-B5F3-8C977B2C23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SÉRIE HIST IPCA</vt:lpstr>
      <vt:lpstr>Geral Alim IPCA (fórm)</vt:lpstr>
      <vt:lpstr>SH ANO (fórm) </vt:lpstr>
      <vt:lpstr>'SÉRIE HIST IPCA'!Area_de_impressao</vt:lpstr>
      <vt:lpstr>'SH ANO (fórm) 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DESIP/DIPEM/SNIPC</dc:creator>
  <cp:lastModifiedBy>Bello</cp:lastModifiedBy>
  <cp:lastPrinted>2017-09-05T12:18:55Z</cp:lastPrinted>
  <dcterms:created xsi:type="dcterms:W3CDTF">1997-04-03T17:04:54Z</dcterms:created>
  <dcterms:modified xsi:type="dcterms:W3CDTF">2026-04-09T14:01:06Z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